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mclaug\Documents\"/>
    </mc:Choice>
  </mc:AlternateContent>
  <xr:revisionPtr revIDLastSave="0" documentId="8_{8E9EE5F3-AA83-4E25-8201-9CDB06F8D6E1}" xr6:coauthVersionLast="47" xr6:coauthVersionMax="47" xr10:uidLastSave="{00000000-0000-0000-0000-000000000000}"/>
  <bookViews>
    <workbookView xWindow="-110" yWindow="-110" windowWidth="19420" windowHeight="10420" xr2:uid="{548DCBF2-113F-4321-BAE5-E432DEF6D521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1" i="2" l="1"/>
  <c r="L198" i="2"/>
  <c r="L197" i="2"/>
  <c r="L195" i="2"/>
  <c r="L193" i="2"/>
  <c r="L190" i="2"/>
  <c r="L189" i="2"/>
  <c r="L187" i="2"/>
  <c r="L184" i="2"/>
  <c r="L183" i="2"/>
  <c r="L180" i="2"/>
  <c r="L179" i="2"/>
  <c r="L176" i="2"/>
  <c r="L174" i="2"/>
  <c r="L172" i="2"/>
  <c r="L171" i="2"/>
  <c r="L168" i="2"/>
  <c r="L167" i="2"/>
  <c r="L165" i="2"/>
  <c r="L162" i="2"/>
  <c r="L160" i="2"/>
  <c r="L159" i="2"/>
  <c r="L157" i="2"/>
  <c r="L154" i="2"/>
  <c r="L152" i="2"/>
  <c r="L150" i="2"/>
  <c r="L148" i="2"/>
  <c r="L146" i="2"/>
  <c r="L144" i="2"/>
  <c r="L143" i="2"/>
  <c r="L140" i="2"/>
  <c r="L139" i="2"/>
  <c r="L136" i="2"/>
  <c r="L134" i="2"/>
  <c r="L132" i="2"/>
  <c r="L130" i="2"/>
  <c r="L129" i="2"/>
  <c r="L126" i="2"/>
  <c r="L125" i="2"/>
  <c r="L122" i="2"/>
  <c r="L121" i="2"/>
  <c r="L119" i="2"/>
  <c r="L117" i="2"/>
  <c r="L114" i="2"/>
  <c r="L112" i="2"/>
  <c r="L110" i="2"/>
  <c r="L109" i="2"/>
  <c r="L106" i="2"/>
  <c r="L104" i="2"/>
  <c r="L103" i="2"/>
  <c r="L100" i="2"/>
  <c r="L98" i="2"/>
  <c r="L97" i="2"/>
  <c r="L94" i="2"/>
  <c r="L93" i="2"/>
  <c r="L90" i="2"/>
  <c r="L88" i="2"/>
  <c r="L86" i="2"/>
  <c r="L84" i="2"/>
  <c r="L82" i="2"/>
  <c r="L81" i="2"/>
  <c r="L78" i="2"/>
  <c r="L76" i="2"/>
  <c r="L75" i="2"/>
  <c r="L72" i="2"/>
  <c r="L71" i="2"/>
  <c r="L68" i="2"/>
  <c r="L67" i="2"/>
  <c r="L65" i="2"/>
  <c r="L63" i="2"/>
  <c r="L60" i="2"/>
  <c r="L58" i="2"/>
  <c r="L56" i="2"/>
  <c r="L54" i="2"/>
  <c r="L53" i="2"/>
  <c r="L50" i="2"/>
  <c r="L49" i="2"/>
  <c r="L47" i="2"/>
  <c r="L45" i="2"/>
  <c r="L42" i="2"/>
  <c r="L40" i="2"/>
  <c r="L38" i="2"/>
  <c r="L36" i="2"/>
  <c r="L35" i="2"/>
  <c r="L32" i="2"/>
  <c r="L30" i="2"/>
  <c r="L29" i="2"/>
  <c r="L26" i="2"/>
  <c r="L24" i="2"/>
  <c r="L23" i="2"/>
  <c r="L20" i="2"/>
  <c r="L18" i="2"/>
  <c r="L17" i="2"/>
  <c r="L15" i="2"/>
  <c r="L12" i="2"/>
  <c r="L10" i="2"/>
  <c r="L9" i="2"/>
  <c r="L6" i="2"/>
  <c r="L4" i="2"/>
  <c r="L2" i="2"/>
  <c r="L200" i="2"/>
  <c r="L191" i="2"/>
  <c r="L188" i="2"/>
  <c r="L186" i="2"/>
  <c r="L185" i="2"/>
  <c r="L178" i="2"/>
  <c r="L177" i="2"/>
  <c r="L170" i="2"/>
  <c r="L166" i="2"/>
  <c r="L164" i="2"/>
  <c r="L151" i="2"/>
  <c r="L149" i="2"/>
  <c r="L147" i="2"/>
  <c r="L145" i="2"/>
  <c r="L142" i="2"/>
  <c r="L141" i="2"/>
  <c r="L137" i="2"/>
  <c r="L124" i="2"/>
  <c r="L118" i="2"/>
  <c r="L116" i="2"/>
  <c r="L115" i="2"/>
  <c r="L113" i="2"/>
  <c r="L111" i="2"/>
  <c r="L108" i="2"/>
  <c r="L101" i="2"/>
  <c r="L99" i="2"/>
  <c r="L96" i="2"/>
  <c r="L95" i="2"/>
  <c r="L85" i="2"/>
  <c r="L79" i="2"/>
  <c r="L74" i="2"/>
  <c r="L70" i="2"/>
  <c r="L69" i="2"/>
  <c r="L66" i="2"/>
  <c r="L64" i="2"/>
  <c r="L62" i="2"/>
  <c r="L61" i="2"/>
  <c r="L57" i="2"/>
  <c r="L51" i="2"/>
  <c r="L44" i="2"/>
  <c r="L43" i="2"/>
  <c r="L39" i="2"/>
  <c r="L34" i="2"/>
  <c r="L31" i="2"/>
  <c r="L28" i="2"/>
  <c r="L27" i="2"/>
  <c r="L16" i="2"/>
  <c r="L14" i="2"/>
  <c r="L11" i="2"/>
  <c r="L8" i="2"/>
  <c r="L7" i="2"/>
  <c r="L3" i="2"/>
  <c r="L199" i="2"/>
  <c r="L196" i="2"/>
  <c r="L194" i="2"/>
  <c r="L192" i="2"/>
  <c r="L182" i="2"/>
  <c r="L181" i="2"/>
  <c r="L175" i="2"/>
  <c r="L173" i="2"/>
  <c r="L169" i="2"/>
  <c r="L163" i="2"/>
  <c r="L161" i="2"/>
  <c r="L158" i="2"/>
  <c r="L156" i="2"/>
  <c r="L155" i="2"/>
  <c r="L153" i="2"/>
  <c r="L138" i="2"/>
  <c r="L135" i="2"/>
  <c r="L133" i="2"/>
  <c r="L131" i="2"/>
  <c r="L128" i="2"/>
  <c r="L127" i="2"/>
  <c r="L123" i="2"/>
  <c r="L120" i="2"/>
  <c r="L107" i="2"/>
  <c r="L105" i="2"/>
  <c r="L102" i="2"/>
  <c r="L92" i="2"/>
  <c r="L91" i="2"/>
  <c r="L89" i="2"/>
  <c r="L87" i="2"/>
  <c r="L83" i="2"/>
  <c r="L80" i="2"/>
  <c r="L77" i="2"/>
  <c r="L73" i="2"/>
  <c r="L59" i="2"/>
  <c r="L55" i="2"/>
  <c r="L52" i="2"/>
  <c r="L48" i="2"/>
  <c r="L46" i="2"/>
  <c r="L41" i="2"/>
  <c r="L37" i="2"/>
  <c r="L33" i="2"/>
  <c r="L25" i="2"/>
  <c r="L22" i="2"/>
  <c r="L21" i="2"/>
  <c r="L19" i="2"/>
  <c r="L13" i="2"/>
  <c r="L5" i="2"/>
  <c r="G200" i="2" l="1"/>
  <c r="G201" i="2"/>
  <c r="G199" i="2"/>
  <c r="G198" i="2"/>
  <c r="G196" i="2"/>
  <c r="G197" i="2"/>
  <c r="G195" i="2"/>
  <c r="G194" i="2"/>
  <c r="G193" i="2"/>
  <c r="G192" i="2"/>
  <c r="G191" i="2"/>
  <c r="G190" i="2"/>
  <c r="G188" i="2"/>
  <c r="G189" i="2"/>
  <c r="G186" i="2"/>
  <c r="G187" i="2"/>
  <c r="G185" i="2"/>
  <c r="G184" i="2"/>
  <c r="G182" i="2"/>
  <c r="G183" i="2"/>
  <c r="G181" i="2"/>
  <c r="G180" i="2"/>
  <c r="G178" i="2"/>
  <c r="G179" i="2"/>
  <c r="G177" i="2"/>
  <c r="G176" i="2"/>
  <c r="G175" i="2"/>
  <c r="G174" i="2"/>
  <c r="G173" i="2"/>
  <c r="G172" i="2"/>
  <c r="G170" i="2"/>
  <c r="G171" i="2"/>
  <c r="G169" i="2"/>
  <c r="G168" i="2"/>
  <c r="G166" i="2"/>
  <c r="G167" i="2"/>
  <c r="G164" i="2"/>
  <c r="G165" i="2"/>
  <c r="G163" i="2"/>
  <c r="G162" i="2"/>
  <c r="G161" i="2"/>
  <c r="G160" i="2"/>
  <c r="G158" i="2"/>
  <c r="G159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2" i="2"/>
  <c r="G143" i="2"/>
  <c r="G141" i="2"/>
  <c r="G140" i="2"/>
  <c r="G138" i="2"/>
  <c r="G139" i="2"/>
  <c r="G137" i="2"/>
  <c r="G136" i="2"/>
  <c r="G135" i="2"/>
  <c r="G134" i="2"/>
  <c r="G133" i="2"/>
  <c r="G132" i="2"/>
  <c r="G131" i="2"/>
  <c r="G130" i="2"/>
  <c r="G128" i="2"/>
  <c r="G129" i="2"/>
  <c r="G127" i="2"/>
  <c r="G126" i="2"/>
  <c r="G124" i="2"/>
  <c r="G125" i="2"/>
  <c r="G123" i="2"/>
  <c r="G122" i="2"/>
  <c r="G120" i="2"/>
  <c r="G121" i="2"/>
  <c r="G119" i="2"/>
  <c r="G118" i="2"/>
  <c r="G116" i="2"/>
  <c r="G117" i="2"/>
  <c r="G115" i="2"/>
  <c r="G114" i="2"/>
  <c r="G113" i="2"/>
  <c r="G112" i="2"/>
  <c r="G111" i="2"/>
  <c r="G110" i="2"/>
  <c r="G108" i="2"/>
  <c r="G109" i="2"/>
  <c r="G107" i="2"/>
  <c r="G106" i="2"/>
  <c r="G105" i="2"/>
  <c r="G104" i="2"/>
  <c r="G103" i="2"/>
  <c r="G102" i="2"/>
  <c r="G101" i="2"/>
  <c r="G100" i="2"/>
  <c r="G99" i="2"/>
  <c r="G98" i="2"/>
  <c r="G96" i="2"/>
  <c r="G97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4" i="2"/>
  <c r="G75" i="2"/>
  <c r="G73" i="2"/>
  <c r="G72" i="2"/>
  <c r="G71" i="2"/>
  <c r="G70" i="2"/>
  <c r="G69" i="2"/>
  <c r="G68" i="2"/>
  <c r="G66" i="2"/>
  <c r="G67" i="2"/>
  <c r="G65" i="2"/>
  <c r="G64" i="2"/>
  <c r="G62" i="2"/>
  <c r="G63" i="2"/>
  <c r="G61" i="2"/>
  <c r="G60" i="2"/>
  <c r="G59" i="2"/>
  <c r="G58" i="2"/>
  <c r="G57" i="2"/>
  <c r="G56" i="2"/>
  <c r="G55" i="2"/>
  <c r="G54" i="2"/>
  <c r="G52" i="2"/>
  <c r="G53" i="2"/>
  <c r="G51" i="2"/>
  <c r="G50" i="2"/>
  <c r="G49" i="2"/>
  <c r="G48" i="2"/>
  <c r="G47" i="2"/>
  <c r="G46" i="2"/>
  <c r="G44" i="2"/>
  <c r="G45" i="2"/>
  <c r="G43" i="2"/>
  <c r="G42" i="2"/>
  <c r="G41" i="2"/>
  <c r="G40" i="2"/>
  <c r="G39" i="2"/>
  <c r="G38" i="2"/>
  <c r="G37" i="2"/>
  <c r="G36" i="2"/>
  <c r="G34" i="2"/>
  <c r="G35" i="2"/>
  <c r="G33" i="2"/>
  <c r="G32" i="2"/>
  <c r="G31" i="2"/>
  <c r="G30" i="2"/>
  <c r="G28" i="2"/>
  <c r="G29" i="2"/>
  <c r="G27" i="2"/>
  <c r="G26" i="2"/>
  <c r="G25" i="2"/>
  <c r="G24" i="2"/>
  <c r="G22" i="2"/>
  <c r="G23" i="2"/>
  <c r="G21" i="2"/>
  <c r="G20" i="2"/>
  <c r="G19" i="2"/>
  <c r="G18" i="2"/>
  <c r="G16" i="2"/>
  <c r="G17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I77" i="2"/>
  <c r="M77" i="2" s="1"/>
  <c r="I46" i="2"/>
  <c r="M46" i="2" s="1"/>
  <c r="I99" i="2"/>
  <c r="M99" i="2" s="1"/>
  <c r="I11" i="2"/>
  <c r="M11" i="2" s="1"/>
  <c r="I83" i="2"/>
  <c r="M83" i="2" s="1"/>
  <c r="I123" i="2"/>
  <c r="M123" i="2" s="1"/>
  <c r="I135" i="2"/>
  <c r="M135" i="2" s="1"/>
  <c r="I5" i="2"/>
  <c r="M5" i="2" s="1"/>
  <c r="I119" i="2"/>
  <c r="M119" i="2" s="1"/>
  <c r="I55" i="2"/>
  <c r="M55" i="2" s="1"/>
  <c r="I95" i="2"/>
  <c r="M95" i="2" s="1"/>
  <c r="I48" i="2"/>
  <c r="M48" i="2" s="1"/>
  <c r="I111" i="2"/>
  <c r="M111" i="2" s="1"/>
  <c r="I31" i="2"/>
  <c r="M31" i="2" s="1"/>
  <c r="I107" i="2"/>
  <c r="M107" i="2" s="1"/>
  <c r="I133" i="2"/>
  <c r="M133" i="2" s="1"/>
  <c r="I175" i="2"/>
  <c r="M175" i="2" s="1"/>
  <c r="I105" i="2"/>
  <c r="M105" i="2" s="1"/>
  <c r="I199" i="2"/>
  <c r="M199" i="2" s="1"/>
  <c r="I191" i="2"/>
  <c r="M191" i="2" s="1"/>
  <c r="I161" i="2"/>
  <c r="M161" i="2" s="1"/>
  <c r="I33" i="2"/>
  <c r="M33" i="2" s="1"/>
  <c r="I7" i="2"/>
  <c r="M7" i="2" s="1"/>
  <c r="I41" i="2"/>
  <c r="M41" i="2" s="1"/>
  <c r="I115" i="2"/>
  <c r="M115" i="2" s="1"/>
  <c r="I177" i="2"/>
  <c r="M177" i="2" s="1"/>
  <c r="I59" i="2"/>
  <c r="M59" i="2" s="1"/>
  <c r="I25" i="2"/>
  <c r="M25" i="2" s="1"/>
  <c r="I147" i="2"/>
  <c r="M147" i="2" s="1"/>
  <c r="I39" i="2"/>
  <c r="M39" i="2" s="1"/>
  <c r="I27" i="2"/>
  <c r="M27" i="2" s="1"/>
  <c r="I163" i="2"/>
  <c r="M163" i="2" s="1"/>
  <c r="I138" i="2"/>
  <c r="M138" i="2" s="1"/>
  <c r="I131" i="2"/>
  <c r="M131" i="2" s="1"/>
  <c r="I89" i="2"/>
  <c r="M89" i="2" s="1"/>
  <c r="I87" i="2"/>
  <c r="M87" i="2" s="1"/>
  <c r="I43" i="2"/>
  <c r="M43" i="2" s="1"/>
  <c r="I80" i="2"/>
  <c r="M80" i="2" s="1"/>
  <c r="I170" i="2"/>
  <c r="M170" i="2" s="1"/>
  <c r="I101" i="2"/>
  <c r="M101" i="2" s="1"/>
  <c r="I22" i="2"/>
  <c r="M22" i="2" s="1"/>
  <c r="I85" i="2"/>
  <c r="M85" i="2" s="1"/>
  <c r="I61" i="2"/>
  <c r="M61" i="2" s="1"/>
  <c r="I28" i="2"/>
  <c r="M28" i="2" s="1"/>
  <c r="I137" i="2"/>
  <c r="M137" i="2" s="1"/>
  <c r="I16" i="2"/>
  <c r="M16" i="2" s="1"/>
  <c r="I120" i="2"/>
  <c r="M120" i="2" s="1"/>
  <c r="I124" i="2"/>
  <c r="M124" i="2" s="1"/>
  <c r="I185" i="2"/>
  <c r="M185" i="2" s="1"/>
  <c r="I151" i="2"/>
  <c r="M151" i="2" s="1"/>
  <c r="I181" i="2"/>
  <c r="M181" i="2" s="1"/>
  <c r="I21" i="2"/>
  <c r="M21" i="2" s="1"/>
  <c r="I3" i="2"/>
  <c r="M3" i="2" s="1"/>
  <c r="I19" i="2"/>
  <c r="M19" i="2" s="1"/>
  <c r="I69" i="2"/>
  <c r="M69" i="2" s="1"/>
  <c r="I57" i="2"/>
  <c r="M57" i="2" s="1"/>
  <c r="I149" i="2"/>
  <c r="M149" i="2" s="1"/>
  <c r="I153" i="2"/>
  <c r="M153" i="2" s="1"/>
  <c r="I91" i="2"/>
  <c r="M91" i="2" s="1"/>
  <c r="I51" i="2"/>
  <c r="M51" i="2" s="1"/>
  <c r="I113" i="2"/>
  <c r="M113" i="2" s="1"/>
  <c r="I141" i="2"/>
  <c r="M141" i="2" s="1"/>
  <c r="I173" i="2"/>
  <c r="M173" i="2" s="1"/>
  <c r="I188" i="2"/>
  <c r="M188" i="2" s="1"/>
  <c r="I169" i="2"/>
  <c r="M169" i="2" s="1"/>
  <c r="I37" i="2"/>
  <c r="M37" i="2" s="1"/>
  <c r="I73" i="2"/>
  <c r="M73" i="2" s="1"/>
  <c r="I13" i="2"/>
  <c r="M13" i="2" s="1"/>
  <c r="I127" i="2"/>
  <c r="M127" i="2" s="1"/>
  <c r="I134" i="2"/>
  <c r="M134" i="2" s="1"/>
  <c r="I126" i="2"/>
  <c r="M126" i="2" s="1"/>
  <c r="I110" i="2"/>
  <c r="M110" i="2" s="1"/>
  <c r="I90" i="2"/>
  <c r="M90" i="2" s="1"/>
  <c r="I118" i="2"/>
  <c r="M118" i="2" s="1"/>
  <c r="I76" i="2"/>
  <c r="M76" i="2" s="1"/>
  <c r="I176" i="2"/>
  <c r="I98" i="2"/>
  <c r="M98" i="2" s="1"/>
  <c r="I162" i="2"/>
  <c r="M162" i="2" s="1"/>
  <c r="I116" i="2"/>
  <c r="M116" i="2" s="1"/>
  <c r="I102" i="2"/>
  <c r="M102" i="2" s="1"/>
  <c r="I20" i="2"/>
  <c r="M20" i="2" s="1"/>
  <c r="I200" i="2"/>
  <c r="I14" i="2"/>
  <c r="M14" i="2" s="1"/>
  <c r="I178" i="2"/>
  <c r="I72" i="2"/>
  <c r="M72" i="2" s="1"/>
  <c r="I24" i="2"/>
  <c r="M24" i="2" s="1"/>
  <c r="I12" i="2"/>
  <c r="M12" i="2" s="1"/>
  <c r="I112" i="2"/>
  <c r="I23" i="2"/>
  <c r="M23" i="2" s="1"/>
  <c r="I160" i="2"/>
  <c r="M160" i="2" s="1"/>
  <c r="I100" i="2"/>
  <c r="M100" i="2" s="1"/>
  <c r="I68" i="2"/>
  <c r="M68" i="2" s="1"/>
  <c r="I168" i="2"/>
  <c r="M168" i="2" s="1"/>
  <c r="I142" i="2"/>
  <c r="M142" i="2" s="1"/>
  <c r="I171" i="2"/>
  <c r="M171" i="2" s="1"/>
  <c r="I64" i="2"/>
  <c r="M64" i="2" s="1"/>
  <c r="I121" i="2"/>
  <c r="M121" i="2" s="1"/>
  <c r="I70" i="2"/>
  <c r="M70" i="2" s="1"/>
  <c r="I36" i="2"/>
  <c r="M36" i="2" s="1"/>
  <c r="I34" i="2"/>
  <c r="M34" i="2" s="1"/>
  <c r="I38" i="2"/>
  <c r="M38" i="2" s="1"/>
  <c r="I156" i="2"/>
  <c r="M156" i="2" s="1"/>
  <c r="I52" i="2"/>
  <c r="I192" i="2"/>
  <c r="M192" i="2" s="1"/>
  <c r="I148" i="2"/>
  <c r="M148" i="2" s="1"/>
  <c r="I122" i="2"/>
  <c r="M122" i="2" s="1"/>
  <c r="I79" i="2"/>
  <c r="M79" i="2" s="1"/>
  <c r="I2" i="2"/>
  <c r="M2" i="2" s="1"/>
  <c r="I74" i="2"/>
  <c r="M74" i="2" s="1"/>
  <c r="I186" i="2"/>
  <c r="I158" i="2"/>
  <c r="M158" i="2" s="1"/>
  <c r="I26" i="2"/>
  <c r="M26" i="2" s="1"/>
  <c r="I164" i="2"/>
  <c r="M164" i="2" s="1"/>
  <c r="I152" i="2"/>
  <c r="M152" i="2" s="1"/>
  <c r="I194" i="2"/>
  <c r="M194" i="2" s="1"/>
  <c r="I8" i="2"/>
  <c r="M8" i="2" s="1"/>
  <c r="I44" i="2"/>
  <c r="M44" i="2" s="1"/>
  <c r="I82" i="2"/>
  <c r="M82" i="2" s="1"/>
  <c r="I136" i="2"/>
  <c r="M136" i="2" s="1"/>
  <c r="I88" i="2"/>
  <c r="I184" i="2"/>
  <c r="M184" i="2" s="1"/>
  <c r="I65" i="2"/>
  <c r="M65" i="2" s="1"/>
  <c r="I50" i="2"/>
  <c r="M50" i="2" s="1"/>
  <c r="I172" i="2"/>
  <c r="M172" i="2" s="1"/>
  <c r="I155" i="2"/>
  <c r="M155" i="2" s="1"/>
  <c r="I182" i="2"/>
  <c r="I145" i="2"/>
  <c r="I106" i="2"/>
  <c r="M106" i="2" s="1"/>
  <c r="I10" i="2"/>
  <c r="I60" i="2"/>
  <c r="I150" i="2"/>
  <c r="M150" i="2" s="1"/>
  <c r="I130" i="2"/>
  <c r="M130" i="2" s="1"/>
  <c r="I198" i="2"/>
  <c r="M198" i="2" s="1"/>
  <c r="I86" i="2"/>
  <c r="I166" i="2"/>
  <c r="M166" i="2" s="1"/>
  <c r="I66" i="2"/>
  <c r="I128" i="2"/>
  <c r="M128" i="2" s="1"/>
  <c r="I32" i="2"/>
  <c r="I62" i="2"/>
  <c r="M62" i="2" s="1"/>
  <c r="I47" i="2"/>
  <c r="I92" i="2"/>
  <c r="M92" i="2" s="1"/>
  <c r="I108" i="2"/>
  <c r="I96" i="2"/>
  <c r="M96" i="2" s="1"/>
  <c r="I196" i="2"/>
  <c r="I174" i="2"/>
  <c r="M174" i="2" s="1"/>
  <c r="I4" i="2"/>
  <c r="M4" i="2" s="1"/>
  <c r="I94" i="2"/>
  <c r="M94" i="2" s="1"/>
  <c r="I18" i="2"/>
  <c r="M18" i="2" s="1"/>
  <c r="I189" i="2"/>
  <c r="M189" i="2" s="1"/>
  <c r="I17" i="2"/>
  <c r="M17" i="2" s="1"/>
  <c r="I30" i="2"/>
  <c r="I81" i="2"/>
  <c r="M81" i="2" s="1"/>
  <c r="I56" i="2"/>
  <c r="I125" i="2"/>
  <c r="M125" i="2" s="1"/>
  <c r="I139" i="2"/>
  <c r="M139" i="2" s="1"/>
  <c r="I71" i="2"/>
  <c r="M71" i="2" s="1"/>
  <c r="I140" i="2"/>
  <c r="I146" i="2"/>
  <c r="M146" i="2" s="1"/>
  <c r="I84" i="2"/>
  <c r="M84" i="2" s="1"/>
  <c r="I6" i="2"/>
  <c r="I195" i="2"/>
  <c r="I54" i="2"/>
  <c r="I114" i="2"/>
  <c r="M114" i="2" s="1"/>
  <c r="I104" i="2"/>
  <c r="M104" i="2" s="1"/>
  <c r="I29" i="2"/>
  <c r="M29" i="2" s="1"/>
  <c r="I40" i="2"/>
  <c r="M40" i="2" s="1"/>
  <c r="I58" i="2"/>
  <c r="M58" i="2" s="1"/>
  <c r="I49" i="2"/>
  <c r="I180" i="2"/>
  <c r="M180" i="2" s="1"/>
  <c r="I190" i="2"/>
  <c r="I132" i="2"/>
  <c r="M132" i="2" s="1"/>
  <c r="I42" i="2"/>
  <c r="I187" i="2"/>
  <c r="M187" i="2" s="1"/>
  <c r="I201" i="2"/>
  <c r="M201" i="2" s="1"/>
  <c r="I15" i="2"/>
  <c r="M15" i="2" s="1"/>
  <c r="I103" i="2"/>
  <c r="M103" i="2" s="1"/>
  <c r="I45" i="2"/>
  <c r="M45" i="2" s="1"/>
  <c r="I67" i="2"/>
  <c r="M67" i="2" s="1"/>
  <c r="I109" i="2"/>
  <c r="M109" i="2" s="1"/>
  <c r="I157" i="2"/>
  <c r="M157" i="2" s="1"/>
  <c r="I75" i="2"/>
  <c r="M75" i="2" s="1"/>
  <c r="I193" i="2"/>
  <c r="M193" i="2" s="1"/>
  <c r="I129" i="2"/>
  <c r="M129" i="2" s="1"/>
  <c r="I179" i="2"/>
  <c r="M179" i="2" s="1"/>
  <c r="I78" i="2"/>
  <c r="M78" i="2" s="1"/>
  <c r="I93" i="2"/>
  <c r="M93" i="2" s="1"/>
  <c r="I35" i="2"/>
  <c r="M35" i="2" s="1"/>
  <c r="I165" i="2"/>
  <c r="M165" i="2" s="1"/>
  <c r="I159" i="2"/>
  <c r="M159" i="2" s="1"/>
  <c r="I167" i="2"/>
  <c r="M167" i="2" s="1"/>
  <c r="I117" i="2"/>
  <c r="M117" i="2" s="1"/>
  <c r="I143" i="2"/>
  <c r="M143" i="2" s="1"/>
  <c r="I9" i="2"/>
  <c r="M9" i="2" s="1"/>
  <c r="I53" i="2"/>
  <c r="M53" i="2" s="1"/>
  <c r="I97" i="2"/>
  <c r="M97" i="2" s="1"/>
  <c r="I197" i="2"/>
  <c r="M197" i="2" s="1"/>
  <c r="I154" i="2"/>
  <c r="M154" i="2" s="1"/>
  <c r="I144" i="2"/>
  <c r="M144" i="2" s="1"/>
  <c r="I63" i="2"/>
  <c r="M63" i="2" s="1"/>
  <c r="I183" i="2"/>
  <c r="M183" i="2" s="1"/>
  <c r="M145" i="2" l="1"/>
  <c r="M52" i="2"/>
  <c r="M108" i="2"/>
  <c r="M86" i="2"/>
  <c r="M182" i="2"/>
  <c r="M186" i="2"/>
  <c r="M30" i="2"/>
  <c r="M140" i="2"/>
  <c r="M42" i="2"/>
  <c r="M47" i="2"/>
  <c r="M178" i="2"/>
  <c r="M176" i="2"/>
  <c r="M190" i="2"/>
  <c r="M54" i="2"/>
  <c r="M32" i="2"/>
  <c r="M60" i="2"/>
  <c r="M200" i="2"/>
  <c r="M195" i="2"/>
  <c r="M56" i="2"/>
  <c r="M10" i="2"/>
  <c r="M49" i="2"/>
  <c r="M6" i="2"/>
  <c r="M196" i="2"/>
  <c r="M66" i="2"/>
  <c r="M88" i="2"/>
  <c r="M112" i="2"/>
  <c r="M206" i="2" l="1"/>
  <c r="M208" i="2" s="1"/>
</calcChain>
</file>

<file path=xl/sharedStrings.xml><?xml version="1.0" encoding="utf-8"?>
<sst xmlns="http://schemas.openxmlformats.org/spreadsheetml/2006/main" count="314" uniqueCount="129">
  <si>
    <t>Reval Year</t>
  </si>
  <si>
    <t>RNTR</t>
  </si>
  <si>
    <t>Adopted Rate</t>
  </si>
  <si>
    <t>Alamance</t>
  </si>
  <si>
    <t>Alexander</t>
  </si>
  <si>
    <t>Alleghany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</si>
  <si>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</si>
  <si>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</si>
  <si>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</si>
  <si>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</si>
  <si>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</si>
  <si>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</si>
  <si>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</si>
  <si>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</si>
  <si>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</si>
  <si>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</si>
  <si>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</si>
  <si>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</si>
  <si>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Catawba</t>
  </si>
  <si>
    <t>Chatham</t>
  </si>
  <si>
    <t>Cherokee</t>
  </si>
  <si>
    <t>Chowan</t>
  </si>
  <si>
    <t>Clay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</si>
  <si>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</si>
  <si>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</si>
  <si>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</si>
  <si>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</si>
  <si>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</si>
  <si>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</si>
  <si>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</si>
  <si>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</si>
  <si>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</si>
  <si>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</si>
  <si>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</si>
  <si>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</si>
  <si>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</si>
  <si>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</si>
  <si>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</si>
  <si>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</si>
  <si>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</si>
  <si>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</si>
  <si>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</si>
  <si>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</si>
  <si>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Hoke</t>
  </si>
  <si>
    <t>Iredell</t>
  </si>
  <si>
    <t>Jackson</t>
  </si>
  <si>
    <t>Jones</t>
  </si>
  <si>
    <t>Lee</t>
  </si>
  <si>
    <t>Lenoir</t>
  </si>
  <si>
    <t>Lincoln</t>
  </si>
  <si>
    <t>Macon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</si>
  <si>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</si>
  <si>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</si>
  <si>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</si>
  <si>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</si>
  <si>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</si>
  <si>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</si>
  <si>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</si>
  <si>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</si>
  <si>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</si>
  <si>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Orange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</si>
  <si>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</si>
  <si>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</si>
  <si>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</si>
  <si>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</si>
  <si>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</si>
  <si>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</si>
  <si>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</si>
  <si>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</si>
  <si>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</si>
  <si>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</si>
  <si>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</si>
  <si>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</si>
  <si>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</si>
  <si>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</si>
  <si>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</si>
  <si>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</si>
  <si>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Tyrrell</t>
  </si>
  <si>
    <t>Union</t>
  </si>
  <si>
    <t>Vance</t>
  </si>
  <si>
    <t>Wake</t>
  </si>
  <si>
    <t>Warren</t>
  </si>
  <si>
    <t>Watauga</t>
  </si>
  <si>
    <t>Wayne</t>
  </si>
  <si>
    <t>Wilson</t>
  </si>
  <si>
    <t>Yadkin</t>
  </si>
  <si>
    <t>Edgecombe (estimated)</t>
  </si>
  <si>
    <t>Swain (estimated)</t>
  </si>
  <si>
    <t>Cleveland (2016 estimated)</t>
  </si>
  <si>
    <t>Pamlico (estimated)</t>
  </si>
  <si>
    <t>Robeson (2010 estimated)</t>
  </si>
  <si>
    <t>Madison (estimated)</t>
  </si>
  <si>
    <t>Johnston (2011 estimated)</t>
  </si>
  <si>
    <t>Greene (2013 estimated)</t>
  </si>
  <si>
    <t>Columbus (2013 estimated)</t>
  </si>
  <si>
    <t>Hertford (2011 estimated)</t>
  </si>
  <si>
    <t>Franklin (2012 estimated)</t>
  </si>
  <si>
    <t>Durham (2016 estimated)</t>
  </si>
  <si>
    <t>Caswell (estimated)</t>
  </si>
  <si>
    <t>Beaufort (2010 estimated)</t>
  </si>
  <si>
    <t>Anson (2010 estimated)</t>
  </si>
  <si>
    <t>Camden (2023 estimated)</t>
  </si>
  <si>
    <t>Washington (estimated)</t>
  </si>
  <si>
    <t>Wayne (2011 estimated)</t>
  </si>
  <si>
    <t>Wilkes (2013 estimated)</t>
  </si>
  <si>
    <t xml:space="preserve">Anson </t>
  </si>
  <si>
    <t xml:space="preserve">Cleveland </t>
  </si>
  <si>
    <t xml:space="preserve">Durham </t>
  </si>
  <si>
    <t xml:space="preserve">Hertford </t>
  </si>
  <si>
    <t xml:space="preserve">Johnston </t>
  </si>
  <si>
    <t xml:space="preserve">Robeson </t>
  </si>
  <si>
    <t xml:space="preserve">Wilkes </t>
  </si>
  <si>
    <t>Richmond (estimated)</t>
  </si>
  <si>
    <t>Adopted Rate - RNTR</t>
  </si>
  <si>
    <t>County</t>
  </si>
  <si>
    <t>Hyde (estimated)</t>
  </si>
  <si>
    <t>Onslow (estimated)</t>
  </si>
  <si>
    <t xml:space="preserve">Perquimans </t>
  </si>
  <si>
    <t>Yancey (estimated)</t>
  </si>
  <si>
    <t>Transylvania (estimated)</t>
  </si>
  <si>
    <t xml:space="preserve">Difference as a % of RNTR </t>
  </si>
  <si>
    <t>Population</t>
  </si>
  <si>
    <t>Prior Year Tax Rate</t>
  </si>
  <si>
    <t>PYTR - RNTR</t>
  </si>
  <si>
    <t>Tax Rate Increased Since Last Reval?</t>
  </si>
  <si>
    <t>y</t>
  </si>
  <si>
    <t>n</t>
  </si>
  <si>
    <t>% change in RNTR as compared to PYTR vs. % APTR above or below RNTR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</si>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</sst>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;[Red]\(0.00\)"/>
    <numFmt numFmtId="165" formatCode="0_);[Red]\(0\)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0" fillId="4" borderId="1" xfId="0" applyNumberFormat="1" applyFill="1" applyBorder="1"/>
    <xf numFmtId="164" fontId="3" fillId="4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4" fillId="4" borderId="1" xfId="1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6" fontId="6" fillId="4" borderId="1" xfId="0" applyNumberFormat="1" applyFont="1" applyFill="1" applyBorder="1" applyAlignment="1">
      <alignment horizontal="center"/>
    </xf>
    <xf numFmtId="166" fontId="3" fillId="4" borderId="0" xfId="0" applyNumberFormat="1" applyFont="1" applyFill="1" applyAlignment="1">
      <alignment horizontal="center"/>
    </xf>
  </cellXfs>
  <cellStyles count="2">
    <cellStyle name="Normal" xfId="0" builtinId="0"/>
    <cellStyle name="Normal 2" xfId="1" xr:uid="{9AE9B981-6BAF-402F-95DF-F32E1223D821}"/>
  </cellStyles>
  <dxfs count="4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CCECFF"/>
      <color rgb="FF4B9C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Sheet2!$M$1</c:f>
              <c:strCache>
                <c:ptCount val="1"/>
                <c:pt idx="0">
                  <c:v>Difference as a % of RNTR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Sheet2!$J$2:$J$224</c:f>
              <c:numCache>
                <c:formatCode>0.00_);[Red]\(0.00\)</c:formatCode>
                <c:ptCount val="223"/>
                <c:pt idx="0">
                  <c:v>2017</c:v>
                </c:pt>
                <c:pt idx="1">
                  <c:v>2023</c:v>
                </c:pt>
                <c:pt idx="2">
                  <c:v>2015</c:v>
                </c:pt>
                <c:pt idx="3">
                  <c:v>2023</c:v>
                </c:pt>
                <c:pt idx="4">
                  <c:v>2015</c:v>
                </c:pt>
                <c:pt idx="5">
                  <c:v>2021</c:v>
                </c:pt>
                <c:pt idx="6">
                  <c:v>2018</c:v>
                </c:pt>
                <c:pt idx="7">
                  <c:v>2010</c:v>
                </c:pt>
                <c:pt idx="8">
                  <c:v>2019</c:v>
                </c:pt>
                <c:pt idx="9">
                  <c:v>2023</c:v>
                </c:pt>
                <c:pt idx="10">
                  <c:v>2018</c:v>
                </c:pt>
                <c:pt idx="11">
                  <c:v>2022</c:v>
                </c:pt>
                <c:pt idx="12">
                  <c:v>2018</c:v>
                </c:pt>
                <c:pt idx="13">
                  <c:v>2010</c:v>
                </c:pt>
                <c:pt idx="14">
                  <c:v>2020</c:v>
                </c:pt>
                <c:pt idx="15">
                  <c:v>2012</c:v>
                </c:pt>
                <c:pt idx="16">
                  <c:v>2015</c:v>
                </c:pt>
                <c:pt idx="17">
                  <c:v>2022</c:v>
                </c:pt>
                <c:pt idx="18">
                  <c:v>2019</c:v>
                </c:pt>
                <c:pt idx="19">
                  <c:v>2023</c:v>
                </c:pt>
                <c:pt idx="20">
                  <c:v>2021</c:v>
                </c:pt>
                <c:pt idx="21">
                  <c:v>2017</c:v>
                </c:pt>
                <c:pt idx="22">
                  <c:v>2019</c:v>
                </c:pt>
                <c:pt idx="23">
                  <c:v>2023</c:v>
                </c:pt>
                <c:pt idx="24">
                  <c:v>2016</c:v>
                </c:pt>
                <c:pt idx="25">
                  <c:v>2020</c:v>
                </c:pt>
                <c:pt idx="26">
                  <c:v>2021</c:v>
                </c:pt>
                <c:pt idx="27">
                  <c:v>2013</c:v>
                </c:pt>
                <c:pt idx="28">
                  <c:v>2015</c:v>
                </c:pt>
                <c:pt idx="29">
                  <c:v>2023</c:v>
                </c:pt>
                <c:pt idx="30">
                  <c:v>2016</c:v>
                </c:pt>
                <c:pt idx="31">
                  <c:v>2020</c:v>
                </c:pt>
                <c:pt idx="32">
                  <c:v>2016</c:v>
                </c:pt>
                <c:pt idx="33">
                  <c:v>2008</c:v>
                </c:pt>
                <c:pt idx="34">
                  <c:v>2019</c:v>
                </c:pt>
                <c:pt idx="35">
                  <c:v>2023</c:v>
                </c:pt>
                <c:pt idx="36">
                  <c:v>2017</c:v>
                </c:pt>
                <c:pt idx="37">
                  <c:v>2021</c:v>
                </c:pt>
                <c:pt idx="38">
                  <c:v>2012</c:v>
                </c:pt>
                <c:pt idx="39">
                  <c:v>2020</c:v>
                </c:pt>
                <c:pt idx="40">
                  <c:v>2014</c:v>
                </c:pt>
                <c:pt idx="41">
                  <c:v>2022</c:v>
                </c:pt>
                <c:pt idx="42">
                  <c:v>2018</c:v>
                </c:pt>
                <c:pt idx="43">
                  <c:v>2010</c:v>
                </c:pt>
                <c:pt idx="44">
                  <c:v>2021</c:v>
                </c:pt>
                <c:pt idx="45">
                  <c:v>2016</c:v>
                </c:pt>
                <c:pt idx="46">
                  <c:v>2021</c:v>
                </c:pt>
                <c:pt idx="47">
                  <c:v>2013</c:v>
                </c:pt>
                <c:pt idx="48">
                  <c:v>2016</c:v>
                </c:pt>
                <c:pt idx="49">
                  <c:v>2023</c:v>
                </c:pt>
                <c:pt idx="50">
                  <c:v>2017</c:v>
                </c:pt>
                <c:pt idx="51">
                  <c:v>2009</c:v>
                </c:pt>
                <c:pt idx="52">
                  <c:v>2013</c:v>
                </c:pt>
                <c:pt idx="53">
                  <c:v>2021</c:v>
                </c:pt>
                <c:pt idx="54">
                  <c:v>2013</c:v>
                </c:pt>
                <c:pt idx="55">
                  <c:v>2020</c:v>
                </c:pt>
                <c:pt idx="56">
                  <c:v>2015</c:v>
                </c:pt>
                <c:pt idx="57">
                  <c:v>2021</c:v>
                </c:pt>
                <c:pt idx="58">
                  <c:v>2017</c:v>
                </c:pt>
                <c:pt idx="59">
                  <c:v>2021</c:v>
                </c:pt>
                <c:pt idx="60">
                  <c:v>2017</c:v>
                </c:pt>
                <c:pt idx="61">
                  <c:v>2009</c:v>
                </c:pt>
                <c:pt idx="62">
                  <c:v>2019</c:v>
                </c:pt>
                <c:pt idx="63">
                  <c:v>2016</c:v>
                </c:pt>
                <c:pt idx="64">
                  <c:v>2017</c:v>
                </c:pt>
                <c:pt idx="65">
                  <c:v>2009</c:v>
                </c:pt>
                <c:pt idx="66">
                  <c:v>2017</c:v>
                </c:pt>
                <c:pt idx="67">
                  <c:v>2021</c:v>
                </c:pt>
                <c:pt idx="68">
                  <c:v>2018</c:v>
                </c:pt>
                <c:pt idx="69">
                  <c:v>2012</c:v>
                </c:pt>
                <c:pt idx="70">
                  <c:v>2019</c:v>
                </c:pt>
                <c:pt idx="71">
                  <c:v>2023</c:v>
                </c:pt>
                <c:pt idx="72">
                  <c:v>2017</c:v>
                </c:pt>
                <c:pt idx="73">
                  <c:v>2009</c:v>
                </c:pt>
                <c:pt idx="74">
                  <c:v>2019</c:v>
                </c:pt>
                <c:pt idx="75">
                  <c:v>2023</c:v>
                </c:pt>
                <c:pt idx="76">
                  <c:v>2010</c:v>
                </c:pt>
                <c:pt idx="77">
                  <c:v>2018</c:v>
                </c:pt>
                <c:pt idx="78">
                  <c:v>2021</c:v>
                </c:pt>
                <c:pt idx="79">
                  <c:v>2013</c:v>
                </c:pt>
                <c:pt idx="80">
                  <c:v>2017</c:v>
                </c:pt>
                <c:pt idx="81">
                  <c:v>2022</c:v>
                </c:pt>
                <c:pt idx="82">
                  <c:v>2015</c:v>
                </c:pt>
                <c:pt idx="83">
                  <c:v>2020</c:v>
                </c:pt>
                <c:pt idx="84">
                  <c:v>2017</c:v>
                </c:pt>
                <c:pt idx="85">
                  <c:v>2022</c:v>
                </c:pt>
                <c:pt idx="86">
                  <c:v>2017</c:v>
                </c:pt>
                <c:pt idx="87">
                  <c:v>2021</c:v>
                </c:pt>
                <c:pt idx="88">
                  <c:v>2019</c:v>
                </c:pt>
                <c:pt idx="89">
                  <c:v>2023</c:v>
                </c:pt>
                <c:pt idx="90">
                  <c:v>2019</c:v>
                </c:pt>
                <c:pt idx="91">
                  <c:v>2011</c:v>
                </c:pt>
                <c:pt idx="92">
                  <c:v>2014</c:v>
                </c:pt>
                <c:pt idx="93">
                  <c:v>2022</c:v>
                </c:pt>
                <c:pt idx="94">
                  <c:v>2017</c:v>
                </c:pt>
                <c:pt idx="95">
                  <c:v>2009</c:v>
                </c:pt>
                <c:pt idx="96">
                  <c:v>2019</c:v>
                </c:pt>
                <c:pt idx="97">
                  <c:v>2023</c:v>
                </c:pt>
                <c:pt idx="98">
                  <c:v>2016</c:v>
                </c:pt>
                <c:pt idx="99">
                  <c:v>2021</c:v>
                </c:pt>
                <c:pt idx="100">
                  <c:v>2019</c:v>
                </c:pt>
                <c:pt idx="101">
                  <c:v>2011</c:v>
                </c:pt>
                <c:pt idx="102">
                  <c:v>2014</c:v>
                </c:pt>
                <c:pt idx="103">
                  <c:v>2022</c:v>
                </c:pt>
                <c:pt idx="104">
                  <c:v>2019</c:v>
                </c:pt>
                <c:pt idx="105">
                  <c:v>2023</c:v>
                </c:pt>
                <c:pt idx="106">
                  <c:v>2017</c:v>
                </c:pt>
                <c:pt idx="107">
                  <c:v>2009</c:v>
                </c:pt>
                <c:pt idx="108">
                  <c:v>2019</c:v>
                </c:pt>
                <c:pt idx="109">
                  <c:v>2023</c:v>
                </c:pt>
                <c:pt idx="110">
                  <c:v>2019</c:v>
                </c:pt>
                <c:pt idx="111">
                  <c:v>2023</c:v>
                </c:pt>
                <c:pt idx="112">
                  <c:v>2012</c:v>
                </c:pt>
                <c:pt idx="113">
                  <c:v>2020</c:v>
                </c:pt>
                <c:pt idx="114">
                  <c:v>2017</c:v>
                </c:pt>
                <c:pt idx="115">
                  <c:v>2009</c:v>
                </c:pt>
                <c:pt idx="116">
                  <c:v>2019</c:v>
                </c:pt>
                <c:pt idx="117">
                  <c:v>2023</c:v>
                </c:pt>
                <c:pt idx="118">
                  <c:v>2023</c:v>
                </c:pt>
                <c:pt idx="119">
                  <c:v>2019</c:v>
                </c:pt>
                <c:pt idx="120">
                  <c:v>2018</c:v>
                </c:pt>
                <c:pt idx="121">
                  <c:v>2022</c:v>
                </c:pt>
                <c:pt idx="122">
                  <c:v>2020</c:v>
                </c:pt>
                <c:pt idx="123">
                  <c:v>2012</c:v>
                </c:pt>
                <c:pt idx="124">
                  <c:v>2019</c:v>
                </c:pt>
                <c:pt idx="125">
                  <c:v>2023</c:v>
                </c:pt>
                <c:pt idx="126">
                  <c:v>2017</c:v>
                </c:pt>
                <c:pt idx="127">
                  <c:v>2009</c:v>
                </c:pt>
                <c:pt idx="128">
                  <c:v>2017</c:v>
                </c:pt>
                <c:pt idx="129">
                  <c:v>2021</c:v>
                </c:pt>
                <c:pt idx="130">
                  <c:v>2015</c:v>
                </c:pt>
                <c:pt idx="131">
                  <c:v>2023</c:v>
                </c:pt>
                <c:pt idx="132">
                  <c:v>2018</c:v>
                </c:pt>
                <c:pt idx="133">
                  <c:v>2022</c:v>
                </c:pt>
                <c:pt idx="134">
                  <c:v>2017</c:v>
                </c:pt>
                <c:pt idx="135">
                  <c:v>2021</c:v>
                </c:pt>
                <c:pt idx="136">
                  <c:v>2020</c:v>
                </c:pt>
                <c:pt idx="137">
                  <c:v>2012</c:v>
                </c:pt>
                <c:pt idx="138">
                  <c:v>2014</c:v>
                </c:pt>
                <c:pt idx="139">
                  <c:v>2022</c:v>
                </c:pt>
                <c:pt idx="140">
                  <c:v>2019</c:v>
                </c:pt>
                <c:pt idx="141">
                  <c:v>2011</c:v>
                </c:pt>
                <c:pt idx="142">
                  <c:v>2008</c:v>
                </c:pt>
                <c:pt idx="143">
                  <c:v>2016</c:v>
                </c:pt>
                <c:pt idx="144">
                  <c:v>2013</c:v>
                </c:pt>
                <c:pt idx="145">
                  <c:v>2021</c:v>
                </c:pt>
                <c:pt idx="146">
                  <c:v>2016</c:v>
                </c:pt>
                <c:pt idx="147">
                  <c:v>2020</c:v>
                </c:pt>
                <c:pt idx="148">
                  <c:v>2017</c:v>
                </c:pt>
                <c:pt idx="149">
                  <c:v>2021</c:v>
                </c:pt>
                <c:pt idx="150">
                  <c:v>2019</c:v>
                </c:pt>
                <c:pt idx="151">
                  <c:v>2023</c:v>
                </c:pt>
                <c:pt idx="152">
                  <c:v>2008</c:v>
                </c:pt>
                <c:pt idx="153">
                  <c:v>2016</c:v>
                </c:pt>
                <c:pt idx="154">
                  <c:v>2018</c:v>
                </c:pt>
                <c:pt idx="155">
                  <c:v>2010</c:v>
                </c:pt>
                <c:pt idx="156">
                  <c:v>2019</c:v>
                </c:pt>
                <c:pt idx="157">
                  <c:v>2011</c:v>
                </c:pt>
                <c:pt idx="158">
                  <c:v>2019</c:v>
                </c:pt>
                <c:pt idx="159">
                  <c:v>2023</c:v>
                </c:pt>
                <c:pt idx="160">
                  <c:v>2019</c:v>
                </c:pt>
                <c:pt idx="161">
                  <c:v>2023</c:v>
                </c:pt>
                <c:pt idx="162">
                  <c:v>2019</c:v>
                </c:pt>
                <c:pt idx="163">
                  <c:v>2011</c:v>
                </c:pt>
                <c:pt idx="164">
                  <c:v>2019</c:v>
                </c:pt>
                <c:pt idx="165">
                  <c:v>2011</c:v>
                </c:pt>
                <c:pt idx="166">
                  <c:v>2017</c:v>
                </c:pt>
                <c:pt idx="167">
                  <c:v>2021</c:v>
                </c:pt>
                <c:pt idx="168">
                  <c:v>2021</c:v>
                </c:pt>
                <c:pt idx="169">
                  <c:v>2017</c:v>
                </c:pt>
                <c:pt idx="170">
                  <c:v>2016</c:v>
                </c:pt>
                <c:pt idx="171">
                  <c:v>2021</c:v>
                </c:pt>
                <c:pt idx="172">
                  <c:v>2013</c:v>
                </c:pt>
                <c:pt idx="173">
                  <c:v>2021</c:v>
                </c:pt>
                <c:pt idx="174">
                  <c:v>2016</c:v>
                </c:pt>
                <c:pt idx="175">
                  <c:v>2021</c:v>
                </c:pt>
                <c:pt idx="176">
                  <c:v>2017</c:v>
                </c:pt>
                <c:pt idx="177">
                  <c:v>2009</c:v>
                </c:pt>
                <c:pt idx="178">
                  <c:v>2015</c:v>
                </c:pt>
                <c:pt idx="179">
                  <c:v>2021</c:v>
                </c:pt>
                <c:pt idx="180">
                  <c:v>2016</c:v>
                </c:pt>
                <c:pt idx="181">
                  <c:v>2008</c:v>
                </c:pt>
                <c:pt idx="182">
                  <c:v>2016</c:v>
                </c:pt>
                <c:pt idx="183">
                  <c:v>2020</c:v>
                </c:pt>
                <c:pt idx="184">
                  <c:v>2017</c:v>
                </c:pt>
                <c:pt idx="185">
                  <c:v>2009</c:v>
                </c:pt>
                <c:pt idx="186">
                  <c:v>2021</c:v>
                </c:pt>
                <c:pt idx="187">
                  <c:v>2013</c:v>
                </c:pt>
                <c:pt idx="188">
                  <c:v>2014</c:v>
                </c:pt>
                <c:pt idx="189">
                  <c:v>2022</c:v>
                </c:pt>
                <c:pt idx="190">
                  <c:v>2019</c:v>
                </c:pt>
                <c:pt idx="191">
                  <c:v>2011</c:v>
                </c:pt>
                <c:pt idx="192">
                  <c:v>2019</c:v>
                </c:pt>
                <c:pt idx="193">
                  <c:v>2013</c:v>
                </c:pt>
                <c:pt idx="194">
                  <c:v>2016</c:v>
                </c:pt>
                <c:pt idx="195">
                  <c:v>2008</c:v>
                </c:pt>
                <c:pt idx="196">
                  <c:v>2017</c:v>
                </c:pt>
                <c:pt idx="197">
                  <c:v>2023</c:v>
                </c:pt>
                <c:pt idx="198">
                  <c:v>2016</c:v>
                </c:pt>
                <c:pt idx="199">
                  <c:v>2008</c:v>
                </c:pt>
              </c:numCache>
            </c:numRef>
          </c:xVal>
          <c:yVal>
            <c:numRef>
              <c:f>Sheet2!$M$2:$M$224</c:f>
              <c:numCache>
                <c:formatCode>0.0%</c:formatCode>
                <c:ptCount val="223"/>
                <c:pt idx="0">
                  <c:v>1.6117729502452674E-2</c:v>
                </c:pt>
                <c:pt idx="1">
                  <c:v>1.4322610941535559E-2</c:v>
                </c:pt>
                <c:pt idx="2">
                  <c:v>0.1499272197962154</c:v>
                </c:pt>
                <c:pt idx="3">
                  <c:v>0.18584070796460195</c:v>
                </c:pt>
                <c:pt idx="4">
                  <c:v>0</c:v>
                </c:pt>
                <c:pt idx="5">
                  <c:v>9.9447513812154567E-2</c:v>
                </c:pt>
                <c:pt idx="6">
                  <c:v>0</c:v>
                </c:pt>
                <c:pt idx="7">
                  <c:v>0</c:v>
                </c:pt>
                <c:pt idx="8">
                  <c:v>-2.9259509340534952E-3</c:v>
                </c:pt>
                <c:pt idx="9">
                  <c:v>0.23422159887798044</c:v>
                </c:pt>
                <c:pt idx="10">
                  <c:v>5.6067588325652847E-2</c:v>
                </c:pt>
                <c:pt idx="11">
                  <c:v>-2.4390243902438911E-2</c:v>
                </c:pt>
                <c:pt idx="12">
                  <c:v>6.5857885615251369E-2</c:v>
                </c:pt>
                <c:pt idx="13">
                  <c:v>8.6956521739130391E-2</c:v>
                </c:pt>
                <c:pt idx="14">
                  <c:v>3.7667946257197674E-2</c:v>
                </c:pt>
                <c:pt idx="15">
                  <c:v>6.6010660106601074E-2</c:v>
                </c:pt>
                <c:pt idx="16">
                  <c:v>9.4939244224863051E-2</c:v>
                </c:pt>
                <c:pt idx="17">
                  <c:v>1.2903225806451623E-2</c:v>
                </c:pt>
                <c:pt idx="18">
                  <c:v>7.7059737952476157E-2</c:v>
                </c:pt>
                <c:pt idx="19">
                  <c:v>1.5138023152270849E-2</c:v>
                </c:pt>
                <c:pt idx="20">
                  <c:v>4.2735042735042653E-2</c:v>
                </c:pt>
                <c:pt idx="21">
                  <c:v>5.0682261208577044E-2</c:v>
                </c:pt>
                <c:pt idx="22">
                  <c:v>5.7838660578386485E-2</c:v>
                </c:pt>
                <c:pt idx="23">
                  <c:v>7.0131855532199625E-2</c:v>
                </c:pt>
                <c:pt idx="24">
                  <c:v>3.296545793320867E-3</c:v>
                </c:pt>
                <c:pt idx="25">
                  <c:v>6.3676872215035221E-2</c:v>
                </c:pt>
                <c:pt idx="26">
                  <c:v>3.8233355306526037E-2</c:v>
                </c:pt>
                <c:pt idx="27">
                  <c:v>-3.6532713384257389E-3</c:v>
                </c:pt>
                <c:pt idx="28">
                  <c:v>6.2500000000000056E-2</c:v>
                </c:pt>
                <c:pt idx="29">
                  <c:v>0.14705882352941171</c:v>
                </c:pt>
                <c:pt idx="30">
                  <c:v>-3.576982892690516E-2</c:v>
                </c:pt>
                <c:pt idx="31">
                  <c:v>0.10000000000000009</c:v>
                </c:pt>
                <c:pt idx="32">
                  <c:v>2.8787878787878814E-2</c:v>
                </c:pt>
                <c:pt idx="33">
                  <c:v>3.1147540983606586E-2</c:v>
                </c:pt>
                <c:pt idx="34">
                  <c:v>3.2130676718721801E-2</c:v>
                </c:pt>
                <c:pt idx="35">
                  <c:v>-2.5031289111389259E-3</c:v>
                </c:pt>
                <c:pt idx="36">
                  <c:v>2.4298760600130503E-2</c:v>
                </c:pt>
                <c:pt idx="37">
                  <c:v>6.7587092631241005E-2</c:v>
                </c:pt>
                <c:pt idx="38">
                  <c:v>-9.5238095238095316E-3</c:v>
                </c:pt>
                <c:pt idx="39">
                  <c:v>8.6956521739130391E-2</c:v>
                </c:pt>
                <c:pt idx="40">
                  <c:v>-8.7353324641460312E-2</c:v>
                </c:pt>
                <c:pt idx="41">
                  <c:v>4.7244094488189017E-2</c:v>
                </c:pt>
                <c:pt idx="42">
                  <c:v>0</c:v>
                </c:pt>
                <c:pt idx="43">
                  <c:v>8.3333333333333412E-2</c:v>
                </c:pt>
                <c:pt idx="44">
                  <c:v>0.26448409049107974</c:v>
                </c:pt>
                <c:pt idx="45">
                  <c:v>-4.0000000000000036E-2</c:v>
                </c:pt>
                <c:pt idx="46">
                  <c:v>0.15164520743919899</c:v>
                </c:pt>
                <c:pt idx="47">
                  <c:v>-1.8292682926829149E-2</c:v>
                </c:pt>
                <c:pt idx="48">
                  <c:v>0</c:v>
                </c:pt>
                <c:pt idx="49">
                  <c:v>0</c:v>
                </c:pt>
                <c:pt idx="50">
                  <c:v>2.1739130434782629E-2</c:v>
                </c:pt>
                <c:pt idx="51">
                  <c:v>0</c:v>
                </c:pt>
                <c:pt idx="52">
                  <c:v>0</c:v>
                </c:pt>
                <c:pt idx="53">
                  <c:v>0.15858073859522082</c:v>
                </c:pt>
                <c:pt idx="54">
                  <c:v>4.4957472660996395E-2</c:v>
                </c:pt>
                <c:pt idx="55">
                  <c:v>1.0598031794095476E-2</c:v>
                </c:pt>
                <c:pt idx="56">
                  <c:v>-1.8181818181818195E-2</c:v>
                </c:pt>
                <c:pt idx="57">
                  <c:v>7.0578905630452174E-2</c:v>
                </c:pt>
                <c:pt idx="58">
                  <c:v>-6.0076460950301341E-3</c:v>
                </c:pt>
                <c:pt idx="59">
                  <c:v>3.8537829413431569E-2</c:v>
                </c:pt>
                <c:pt idx="60">
                  <c:v>-3.699598170985182E-2</c:v>
                </c:pt>
                <c:pt idx="61">
                  <c:v>-6.1932882039465384E-3</c:v>
                </c:pt>
                <c:pt idx="62">
                  <c:v>3.3372025536854352E-2</c:v>
                </c:pt>
                <c:pt idx="63">
                  <c:v>0</c:v>
                </c:pt>
                <c:pt idx="64">
                  <c:v>-2.9622063329928526E-2</c:v>
                </c:pt>
                <c:pt idx="65">
                  <c:v>7.4999999999999928E-2</c:v>
                </c:pt>
                <c:pt idx="66">
                  <c:v>4.1756659467242656E-2</c:v>
                </c:pt>
                <c:pt idx="67">
                  <c:v>1.118901984186178E-2</c:v>
                </c:pt>
                <c:pt idx="68">
                  <c:v>3.3243486073674798E-2</c:v>
                </c:pt>
                <c:pt idx="69">
                  <c:v>1.453488372093031E-2</c:v>
                </c:pt>
                <c:pt idx="70">
                  <c:v>6.3291139240506236E-2</c:v>
                </c:pt>
                <c:pt idx="71">
                  <c:v>-1.7713365539452512E-2</c:v>
                </c:pt>
                <c:pt idx="72">
                  <c:v>1.3333333333333345E-2</c:v>
                </c:pt>
                <c:pt idx="73">
                  <c:v>5.2631578947368467E-2</c:v>
                </c:pt>
                <c:pt idx="74">
                  <c:v>9.2253402789447256E-2</c:v>
                </c:pt>
                <c:pt idx="75">
                  <c:v>0.2910284463894966</c:v>
                </c:pt>
                <c:pt idx="76">
                  <c:v>3.8536903984324078E-2</c:v>
                </c:pt>
                <c:pt idx="77">
                  <c:v>1.7072284780239741E-2</c:v>
                </c:pt>
                <c:pt idx="78">
                  <c:v>4.6186609876214646E-2</c:v>
                </c:pt>
                <c:pt idx="79">
                  <c:v>4.8000000000000043E-2</c:v>
                </c:pt>
                <c:pt idx="80">
                  <c:v>0</c:v>
                </c:pt>
                <c:pt idx="81">
                  <c:v>0.2269062814914343</c:v>
                </c:pt>
                <c:pt idx="82">
                  <c:v>0</c:v>
                </c:pt>
                <c:pt idx="83">
                  <c:v>4.1095890410958943E-2</c:v>
                </c:pt>
                <c:pt idx="84">
                  <c:v>-2.6226954037912226E-2</c:v>
                </c:pt>
                <c:pt idx="85">
                  <c:v>5.3475935828876851E-2</c:v>
                </c:pt>
                <c:pt idx="86">
                  <c:v>0</c:v>
                </c:pt>
                <c:pt idx="87">
                  <c:v>5.3564395431272158E-2</c:v>
                </c:pt>
                <c:pt idx="88">
                  <c:v>0.10000000000000009</c:v>
                </c:pt>
                <c:pt idx="89">
                  <c:v>0</c:v>
                </c:pt>
                <c:pt idx="90">
                  <c:v>-4.5454545454545497E-2</c:v>
                </c:pt>
                <c:pt idx="91">
                  <c:v>3.7037037037036931E-2</c:v>
                </c:pt>
                <c:pt idx="92">
                  <c:v>0.11771881671241222</c:v>
                </c:pt>
                <c:pt idx="93">
                  <c:v>0.15232833464877671</c:v>
                </c:pt>
                <c:pt idx="94">
                  <c:v>-7.5949367088607653E-2</c:v>
                </c:pt>
                <c:pt idx="95">
                  <c:v>0</c:v>
                </c:pt>
                <c:pt idx="96">
                  <c:v>8.2717569786535189E-2</c:v>
                </c:pt>
                <c:pt idx="97">
                  <c:v>0.25439036628198691</c:v>
                </c:pt>
                <c:pt idx="98">
                  <c:v>4.6972269383135271E-2</c:v>
                </c:pt>
                <c:pt idx="99">
                  <c:v>4.438642297650125E-2</c:v>
                </c:pt>
                <c:pt idx="100">
                  <c:v>7.8014184397163192E-2</c:v>
                </c:pt>
                <c:pt idx="101">
                  <c:v>8.3333333333333412E-2</c:v>
                </c:pt>
                <c:pt idx="102">
                  <c:v>-2.9781173119253772E-3</c:v>
                </c:pt>
                <c:pt idx="103">
                  <c:v>0.12002421673982147</c:v>
                </c:pt>
                <c:pt idx="104">
                  <c:v>-2.3171987641606895E-3</c:v>
                </c:pt>
                <c:pt idx="105">
                  <c:v>0.13695994402658743</c:v>
                </c:pt>
                <c:pt idx="106">
                  <c:v>-6.7225963130588429E-2</c:v>
                </c:pt>
                <c:pt idx="107">
                  <c:v>5.6803170409511279E-2</c:v>
                </c:pt>
                <c:pt idx="108">
                  <c:v>0.11131725417439692</c:v>
                </c:pt>
                <c:pt idx="109">
                  <c:v>0.14712643678160919</c:v>
                </c:pt>
                <c:pt idx="110">
                  <c:v>5.2232518955349479E-2</c:v>
                </c:pt>
                <c:pt idx="111">
                  <c:v>0</c:v>
                </c:pt>
                <c:pt idx="112">
                  <c:v>0</c:v>
                </c:pt>
                <c:pt idx="113">
                  <c:v>8.6956521739130391E-2</c:v>
                </c:pt>
                <c:pt idx="114">
                  <c:v>7.9087556344761736E-2</c:v>
                </c:pt>
                <c:pt idx="115">
                  <c:v>1.376910273868966E-2</c:v>
                </c:pt>
                <c:pt idx="116">
                  <c:v>9.7720478325859519E-2</c:v>
                </c:pt>
                <c:pt idx="117">
                  <c:v>0.17082731586548378</c:v>
                </c:pt>
                <c:pt idx="118">
                  <c:v>3.5003281557646058E-2</c:v>
                </c:pt>
                <c:pt idx="119">
                  <c:v>3.3333333333333381E-2</c:v>
                </c:pt>
                <c:pt idx="120">
                  <c:v>1.9690576652601949E-2</c:v>
                </c:pt>
                <c:pt idx="121">
                  <c:v>0.21739130434782614</c:v>
                </c:pt>
                <c:pt idx="122">
                  <c:v>3.4308779011099855E-2</c:v>
                </c:pt>
                <c:pt idx="123">
                  <c:v>3.6363636363636188E-2</c:v>
                </c:pt>
                <c:pt idx="124">
                  <c:v>0.15306353153967892</c:v>
                </c:pt>
                <c:pt idx="125">
                  <c:v>-6.0364464692482904E-2</c:v>
                </c:pt>
                <c:pt idx="126">
                  <c:v>-3.5138248847926233E-2</c:v>
                </c:pt>
                <c:pt idx="127">
                  <c:v>4.6875000000000042E-2</c:v>
                </c:pt>
                <c:pt idx="128">
                  <c:v>-2.3638232271325856E-2</c:v>
                </c:pt>
                <c:pt idx="129">
                  <c:v>5.8823529411764761E-2</c:v>
                </c:pt>
                <c:pt idx="130">
                  <c:v>-8.721103284055956E-2</c:v>
                </c:pt>
                <c:pt idx="131">
                  <c:v>0.13481924435988035</c:v>
                </c:pt>
                <c:pt idx="132">
                  <c:v>0.23684210526315794</c:v>
                </c:pt>
                <c:pt idx="133">
                  <c:v>0.19090909090909086</c:v>
                </c:pt>
                <c:pt idx="134">
                  <c:v>0</c:v>
                </c:pt>
                <c:pt idx="135">
                  <c:v>3.8037276531000419E-2</c:v>
                </c:pt>
                <c:pt idx="136">
                  <c:v>5.9322033898305142E-2</c:v>
                </c:pt>
                <c:pt idx="137">
                  <c:v>2.4590163934426253E-2</c:v>
                </c:pt>
                <c:pt idx="138">
                  <c:v>1.1984021304926776E-2</c:v>
                </c:pt>
                <c:pt idx="139">
                  <c:v>0</c:v>
                </c:pt>
                <c:pt idx="140">
                  <c:v>3.7477883223419634E-2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9.5183155465819718E-3</c:v>
                </c:pt>
                <c:pt idx="145">
                  <c:v>6.8883610451306407E-2</c:v>
                </c:pt>
                <c:pt idx="146">
                  <c:v>2.0226055919095862E-2</c:v>
                </c:pt>
                <c:pt idx="147">
                  <c:v>6.4734441665441674E-3</c:v>
                </c:pt>
                <c:pt idx="148">
                  <c:v>-7.8710644677660833E-3</c:v>
                </c:pt>
                <c:pt idx="149">
                  <c:v>2.1044272384355651E-2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2.3255813953488469E-2</c:v>
                </c:pt>
                <c:pt idx="155">
                  <c:v>5.3333333333333378E-2</c:v>
                </c:pt>
                <c:pt idx="156">
                  <c:v>5.4976851851850613E-3</c:v>
                </c:pt>
                <c:pt idx="157">
                  <c:v>1.9211028009972139E-2</c:v>
                </c:pt>
                <c:pt idx="158">
                  <c:v>4.7808764940239092E-2</c:v>
                </c:pt>
                <c:pt idx="159">
                  <c:v>0.1028712683019584</c:v>
                </c:pt>
                <c:pt idx="160">
                  <c:v>7.9956584659913205E-2</c:v>
                </c:pt>
                <c:pt idx="161">
                  <c:v>6.1739943872778383E-2</c:v>
                </c:pt>
                <c:pt idx="162">
                  <c:v>1.2135922330097099E-3</c:v>
                </c:pt>
                <c:pt idx="163">
                  <c:v>1.9480519480519497E-2</c:v>
                </c:pt>
                <c:pt idx="164">
                  <c:v>-2.6357199055861466E-2</c:v>
                </c:pt>
                <c:pt idx="165">
                  <c:v>1.694915254237284E-2</c:v>
                </c:pt>
                <c:pt idx="166">
                  <c:v>3.8759689922480654E-2</c:v>
                </c:pt>
                <c:pt idx="167">
                  <c:v>-1.8000327278677628E-3</c:v>
                </c:pt>
                <c:pt idx="168">
                  <c:v>4.4469061560373495E-2</c:v>
                </c:pt>
                <c:pt idx="169">
                  <c:v>3.4195162635529547E-2</c:v>
                </c:pt>
                <c:pt idx="170">
                  <c:v>0</c:v>
                </c:pt>
                <c:pt idx="171">
                  <c:v>0</c:v>
                </c:pt>
                <c:pt idx="172">
                  <c:v>0.16129032258064513</c:v>
                </c:pt>
                <c:pt idx="173">
                  <c:v>0.12499999999999993</c:v>
                </c:pt>
                <c:pt idx="174">
                  <c:v>8.7234042553191574E-2</c:v>
                </c:pt>
                <c:pt idx="175">
                  <c:v>7.7321428571428374E-2</c:v>
                </c:pt>
                <c:pt idx="176">
                  <c:v>6.4102564102564014E-2</c:v>
                </c:pt>
                <c:pt idx="177">
                  <c:v>4.6875000000000042E-2</c:v>
                </c:pt>
                <c:pt idx="178">
                  <c:v>-4.0647393130714159E-2</c:v>
                </c:pt>
                <c:pt idx="179">
                  <c:v>1.7301038062283752E-2</c:v>
                </c:pt>
                <c:pt idx="180">
                  <c:v>0</c:v>
                </c:pt>
                <c:pt idx="181">
                  <c:v>-7.5187969924812095E-3</c:v>
                </c:pt>
                <c:pt idx="182">
                  <c:v>0</c:v>
                </c:pt>
                <c:pt idx="183">
                  <c:v>2.2146507666098828E-2</c:v>
                </c:pt>
                <c:pt idx="184">
                  <c:v>1.0638297872340436E-2</c:v>
                </c:pt>
                <c:pt idx="185">
                  <c:v>0.17878192534381132</c:v>
                </c:pt>
                <c:pt idx="186">
                  <c:v>0</c:v>
                </c:pt>
                <c:pt idx="187">
                  <c:v>8.2191780821917887E-2</c:v>
                </c:pt>
                <c:pt idx="188">
                  <c:v>-4.3398533007334934E-2</c:v>
                </c:pt>
                <c:pt idx="189">
                  <c:v>0.10416666666666677</c:v>
                </c:pt>
                <c:pt idx="190">
                  <c:v>2.108341028008608E-2</c:v>
                </c:pt>
                <c:pt idx="191">
                  <c:v>4.8507462686567124E-2</c:v>
                </c:pt>
                <c:pt idx="192">
                  <c:v>0</c:v>
                </c:pt>
                <c:pt idx="193">
                  <c:v>0</c:v>
                </c:pt>
                <c:pt idx="194">
                  <c:v>-7.8282828282828343E-2</c:v>
                </c:pt>
                <c:pt idx="195">
                  <c:v>0</c:v>
                </c:pt>
                <c:pt idx="196">
                  <c:v>-2.5110782865583478E-2</c:v>
                </c:pt>
                <c:pt idx="197">
                  <c:v>0.11434939139379389</c:v>
                </c:pt>
                <c:pt idx="198">
                  <c:v>7.1428571428571286E-2</c:v>
                </c:pt>
                <c:pt idx="199">
                  <c:v>0.12499999999999997</c:v>
                </c:pt>
                <c:pt idx="204">
                  <c:v>3.6587922708661944E-2</c:v>
                </c:pt>
                <c:pt idx="206">
                  <c:v>4.351868609670307E-2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A9-42A9-8CFF-A61D46D26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355568"/>
        <c:axId val="209969824"/>
      </c:scatterChart>
      <c:valAx>
        <c:axId val="140735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);[Red]\(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69824"/>
        <c:crosses val="autoZero"/>
        <c:crossBetween val="midCat"/>
      </c:valAx>
      <c:valAx>
        <c:axId val="20996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35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Sheet2!$M$1</c:f>
              <c:strCache>
                <c:ptCount val="1"/>
                <c:pt idx="0">
                  <c:v>Difference as a % of RNTR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Sheet2!$K$2:$K$224</c:f>
              <c:numCache>
                <c:formatCode>0.00_);[Red]\(0.00\)</c:formatCode>
                <c:ptCount val="223"/>
                <c:pt idx="0">
                  <c:v>9.199999999999986E-3</c:v>
                </c:pt>
                <c:pt idx="1">
                  <c:v>0.22410000000000002</c:v>
                </c:pt>
                <c:pt idx="2">
                  <c:v>-2.200000000000002E-2</c:v>
                </c:pt>
                <c:pt idx="3">
                  <c:v>0.22500000000000009</c:v>
                </c:pt>
                <c:pt idx="4">
                  <c:v>-4.2000000000000037E-2</c:v>
                </c:pt>
                <c:pt idx="5">
                  <c:v>5.3999999999999937E-2</c:v>
                </c:pt>
                <c:pt idx="6">
                  <c:v>2.4000000000000021E-2</c:v>
                </c:pt>
                <c:pt idx="7">
                  <c:v>0</c:v>
                </c:pt>
                <c:pt idx="8">
                  <c:v>-1.2999999999999678E-3</c:v>
                </c:pt>
                <c:pt idx="9">
                  <c:v>0.15350000000000003</c:v>
                </c:pt>
                <c:pt idx="10">
                  <c:v>2.9200000000000004E-2</c:v>
                </c:pt>
                <c:pt idx="11">
                  <c:v>0.14000000000000007</c:v>
                </c:pt>
                <c:pt idx="12">
                  <c:v>-2.6999999999999913E-2</c:v>
                </c:pt>
                <c:pt idx="13">
                  <c:v>3.999999999999998E-2</c:v>
                </c:pt>
                <c:pt idx="14">
                  <c:v>3.1399999999999983E-2</c:v>
                </c:pt>
                <c:pt idx="15">
                  <c:v>4.830000000000001E-2</c:v>
                </c:pt>
                <c:pt idx="16">
                  <c:v>-8.900000000000019E-3</c:v>
                </c:pt>
                <c:pt idx="17">
                  <c:v>4.4999999999999929E-2</c:v>
                </c:pt>
                <c:pt idx="18">
                  <c:v>3.4700000000000009E-2</c:v>
                </c:pt>
                <c:pt idx="19">
                  <c:v>0.14810000000000001</c:v>
                </c:pt>
                <c:pt idx="20">
                  <c:v>6.0999999999999999E-2</c:v>
                </c:pt>
                <c:pt idx="21">
                  <c:v>9.099999999999997E-2</c:v>
                </c:pt>
                <c:pt idx="22">
                  <c:v>3.7999999999999923E-2</c:v>
                </c:pt>
                <c:pt idx="23">
                  <c:v>0.17169999999999996</c:v>
                </c:pt>
                <c:pt idx="24">
                  <c:v>2.2999999999999687E-3</c:v>
                </c:pt>
                <c:pt idx="25">
                  <c:v>4.4300000000000006E-2</c:v>
                </c:pt>
                <c:pt idx="26">
                  <c:v>2.3199999999999998E-2</c:v>
                </c:pt>
                <c:pt idx="27">
                  <c:v>2.7700000000000058E-2</c:v>
                </c:pt>
                <c:pt idx="28">
                  <c:v>-5.0000000000000044E-2</c:v>
                </c:pt>
                <c:pt idx="29">
                  <c:v>0.18999999999999995</c:v>
                </c:pt>
                <c:pt idx="30">
                  <c:v>-2.1500000000000019E-2</c:v>
                </c:pt>
                <c:pt idx="31">
                  <c:v>1.0000000000000009E-2</c:v>
                </c:pt>
                <c:pt idx="32">
                  <c:v>1.9000000000000017E-2</c:v>
                </c:pt>
                <c:pt idx="33">
                  <c:v>6.2000000000000055E-2</c:v>
                </c:pt>
                <c:pt idx="34">
                  <c:v>1.7899999999999916E-2</c:v>
                </c:pt>
                <c:pt idx="35">
                  <c:v>0.17549999999999993</c:v>
                </c:pt>
                <c:pt idx="36">
                  <c:v>2.0600000000000063E-2</c:v>
                </c:pt>
                <c:pt idx="37">
                  <c:v>4.7100000000000031E-2</c:v>
                </c:pt>
                <c:pt idx="38">
                  <c:v>-0.14000000000000001</c:v>
                </c:pt>
                <c:pt idx="39">
                  <c:v>0.06</c:v>
                </c:pt>
                <c:pt idx="40">
                  <c:v>-8.1999999999999962E-2</c:v>
                </c:pt>
                <c:pt idx="41">
                  <c:v>0.12</c:v>
                </c:pt>
                <c:pt idx="42">
                  <c:v>-4.9999999999999989E-2</c:v>
                </c:pt>
                <c:pt idx="43">
                  <c:v>2.5000000000000022E-2</c:v>
                </c:pt>
                <c:pt idx="44">
                  <c:v>0.17630000000000001</c:v>
                </c:pt>
                <c:pt idx="45">
                  <c:v>-3.0000000000000027E-2</c:v>
                </c:pt>
                <c:pt idx="46">
                  <c:v>0.10600000000000009</c:v>
                </c:pt>
                <c:pt idx="47">
                  <c:v>-5.0000000000000044E-3</c:v>
                </c:pt>
                <c:pt idx="48">
                  <c:v>-7.1899999999999964E-2</c:v>
                </c:pt>
                <c:pt idx="49">
                  <c:v>0.11520000000000008</c:v>
                </c:pt>
                <c:pt idx="50">
                  <c:v>-4.2000000000000037E-2</c:v>
                </c:pt>
                <c:pt idx="51">
                  <c:v>9.3999999999999972E-2</c:v>
                </c:pt>
                <c:pt idx="52">
                  <c:v>-0.16499999999999998</c:v>
                </c:pt>
                <c:pt idx="53">
                  <c:v>6.5699999999999981E-2</c:v>
                </c:pt>
                <c:pt idx="54">
                  <c:v>-0.13149999999999995</c:v>
                </c:pt>
                <c:pt idx="55">
                  <c:v>7.3699999999999988E-2</c:v>
                </c:pt>
                <c:pt idx="56">
                  <c:v>-1.0000000000000009E-2</c:v>
                </c:pt>
                <c:pt idx="57">
                  <c:v>3.5600000000000076E-2</c:v>
                </c:pt>
                <c:pt idx="58">
                  <c:v>-4.4000000000000705E-3</c:v>
                </c:pt>
                <c:pt idx="59">
                  <c:v>3.2200000000000006E-2</c:v>
                </c:pt>
                <c:pt idx="60">
                  <c:v>8.2999999999999741E-3</c:v>
                </c:pt>
                <c:pt idx="61">
                  <c:v>9.5700000000000007E-2</c:v>
                </c:pt>
                <c:pt idx="62">
                  <c:v>8.8700000000000001E-2</c:v>
                </c:pt>
                <c:pt idx="63">
                  <c:v>5.3100000000000036E-2</c:v>
                </c:pt>
                <c:pt idx="64">
                  <c:v>-2.9000000000000026E-2</c:v>
                </c:pt>
                <c:pt idx="65">
                  <c:v>0.1399999999999999</c:v>
                </c:pt>
                <c:pt idx="66">
                  <c:v>3.6499999999999977E-2</c:v>
                </c:pt>
                <c:pt idx="67">
                  <c:v>7.3200000000000043E-2</c:v>
                </c:pt>
                <c:pt idx="68">
                  <c:v>0.1159</c:v>
                </c:pt>
                <c:pt idx="69">
                  <c:v>1.2500000000000067E-2</c:v>
                </c:pt>
                <c:pt idx="70">
                  <c:v>7.999999999999996E-2</c:v>
                </c:pt>
                <c:pt idx="71">
                  <c:v>0.18900000000000006</c:v>
                </c:pt>
                <c:pt idx="72">
                  <c:v>-6.9999999999999951E-2</c:v>
                </c:pt>
                <c:pt idx="73">
                  <c:v>0.36699999999999999</c:v>
                </c:pt>
                <c:pt idx="74">
                  <c:v>-1.0099999999999998E-2</c:v>
                </c:pt>
                <c:pt idx="75">
                  <c:v>0.193</c:v>
                </c:pt>
                <c:pt idx="76">
                  <c:v>2.9500000000000082E-2</c:v>
                </c:pt>
                <c:pt idx="77">
                  <c:v>5.4100000000000037E-2</c:v>
                </c:pt>
                <c:pt idx="78">
                  <c:v>3.4700000000000064E-2</c:v>
                </c:pt>
                <c:pt idx="79">
                  <c:v>6.0000000000000053E-3</c:v>
                </c:pt>
                <c:pt idx="80">
                  <c:v>2.4499999999999966E-2</c:v>
                </c:pt>
                <c:pt idx="81">
                  <c:v>0.1351</c:v>
                </c:pt>
                <c:pt idx="82">
                  <c:v>-4.9999999999999933E-2</c:v>
                </c:pt>
                <c:pt idx="83">
                  <c:v>4.0000000000000036E-2</c:v>
                </c:pt>
                <c:pt idx="84">
                  <c:v>-2.0199999999999996E-2</c:v>
                </c:pt>
                <c:pt idx="85">
                  <c:v>0.18899999999999995</c:v>
                </c:pt>
                <c:pt idx="86">
                  <c:v>-1.8899999999999917E-2</c:v>
                </c:pt>
                <c:pt idx="87">
                  <c:v>7.7199999999999935E-2</c:v>
                </c:pt>
                <c:pt idx="88">
                  <c:v>5.4999999999999938E-2</c:v>
                </c:pt>
                <c:pt idx="89">
                  <c:v>0.13000000000000006</c:v>
                </c:pt>
                <c:pt idx="90">
                  <c:v>-4.0000000000000036E-2</c:v>
                </c:pt>
                <c:pt idx="91">
                  <c:v>9.9999999999999978E-2</c:v>
                </c:pt>
                <c:pt idx="92">
                  <c:v>7.4199999999999933E-2</c:v>
                </c:pt>
                <c:pt idx="93">
                  <c:v>0.11650000000000005</c:v>
                </c:pt>
                <c:pt idx="94">
                  <c:v>-0.15000000000000002</c:v>
                </c:pt>
                <c:pt idx="95">
                  <c:v>0.19499999999999995</c:v>
                </c:pt>
                <c:pt idx="96">
                  <c:v>4.0299999999999947E-2</c:v>
                </c:pt>
                <c:pt idx="97">
                  <c:v>0.13889999999999997</c:v>
                </c:pt>
                <c:pt idx="98">
                  <c:v>-7.3399999999999965E-2</c:v>
                </c:pt>
                <c:pt idx="99">
                  <c:v>3.5299999999999998E-2</c:v>
                </c:pt>
                <c:pt idx="100">
                  <c:v>7.5000000000000067E-2</c:v>
                </c:pt>
                <c:pt idx="101">
                  <c:v>6.0000000000000053E-2</c:v>
                </c:pt>
                <c:pt idx="102">
                  <c:v>2.7700000000000058E-2</c:v>
                </c:pt>
                <c:pt idx="103">
                  <c:v>8.9300000000000046E-2</c:v>
                </c:pt>
                <c:pt idx="104">
                  <c:v>1.8199999999999994E-2</c:v>
                </c:pt>
                <c:pt idx="105">
                  <c:v>0.1583</c:v>
                </c:pt>
                <c:pt idx="106">
                  <c:v>-7.0900000000000074E-2</c:v>
                </c:pt>
                <c:pt idx="107">
                  <c:v>8.2999999999999963E-2</c:v>
                </c:pt>
                <c:pt idx="108">
                  <c:v>7.1999999999999953E-2</c:v>
                </c:pt>
                <c:pt idx="109">
                  <c:v>0.184</c:v>
                </c:pt>
                <c:pt idx="110">
                  <c:v>-7.1000000000000507E-3</c:v>
                </c:pt>
                <c:pt idx="111">
                  <c:v>0.13</c:v>
                </c:pt>
                <c:pt idx="112">
                  <c:v>4.0000000000000036E-2</c:v>
                </c:pt>
                <c:pt idx="113">
                  <c:v>9.0000000000000024E-2</c:v>
                </c:pt>
                <c:pt idx="114">
                  <c:v>2.9000000000000137E-3</c:v>
                </c:pt>
                <c:pt idx="115">
                  <c:v>0.12409999999999999</c:v>
                </c:pt>
                <c:pt idx="116">
                  <c:v>5.2300000000000013E-2</c:v>
                </c:pt>
                <c:pt idx="117">
                  <c:v>9.2799999999999994E-2</c:v>
                </c:pt>
                <c:pt idx="118">
                  <c:v>0.1598</c:v>
                </c:pt>
                <c:pt idx="119">
                  <c:v>0.22620000000000007</c:v>
                </c:pt>
                <c:pt idx="120">
                  <c:v>1.1199999999999988E-2</c:v>
                </c:pt>
                <c:pt idx="121">
                  <c:v>0.11999999999999994</c:v>
                </c:pt>
                <c:pt idx="122">
                  <c:v>2.5399999999999978E-2</c:v>
                </c:pt>
                <c:pt idx="123">
                  <c:v>0.12</c:v>
                </c:pt>
                <c:pt idx="124">
                  <c:v>2.2699999999999998E-2</c:v>
                </c:pt>
                <c:pt idx="125">
                  <c:v>0.13379999999999997</c:v>
                </c:pt>
                <c:pt idx="126">
                  <c:v>-2.4399999999999977E-2</c:v>
                </c:pt>
                <c:pt idx="127">
                  <c:v>5.9999999999999942E-2</c:v>
                </c:pt>
                <c:pt idx="128">
                  <c:v>3.9200000000000013E-2</c:v>
                </c:pt>
                <c:pt idx="129">
                  <c:v>0.13000000000000006</c:v>
                </c:pt>
                <c:pt idx="130">
                  <c:v>-8.7899999999999978E-2</c:v>
                </c:pt>
                <c:pt idx="131">
                  <c:v>0.16420000000000001</c:v>
                </c:pt>
                <c:pt idx="132">
                  <c:v>0.10500000000000009</c:v>
                </c:pt>
                <c:pt idx="133">
                  <c:v>0.15499999999999992</c:v>
                </c:pt>
                <c:pt idx="134">
                  <c:v>4.0300000000000002E-2</c:v>
                </c:pt>
                <c:pt idx="135">
                  <c:v>7.9200000000000048E-2</c:v>
                </c:pt>
                <c:pt idx="136">
                  <c:v>3.5000000000000031E-2</c:v>
                </c:pt>
                <c:pt idx="137">
                  <c:v>4.2499999999999982E-2</c:v>
                </c:pt>
                <c:pt idx="138">
                  <c:v>-0.121</c:v>
                </c:pt>
                <c:pt idx="139">
                  <c:v>0.15000000000000002</c:v>
                </c:pt>
                <c:pt idx="140">
                  <c:v>6.3300000000000023E-2</c:v>
                </c:pt>
                <c:pt idx="141">
                  <c:v>0.13800000000000001</c:v>
                </c:pt>
                <c:pt idx="142">
                  <c:v>0.26000000000000006</c:v>
                </c:pt>
                <c:pt idx="143">
                  <c:v>-0.12999999999999995</c:v>
                </c:pt>
                <c:pt idx="144">
                  <c:v>-0.25340000000000001</c:v>
                </c:pt>
                <c:pt idx="145">
                  <c:v>4.6399999999999997E-2</c:v>
                </c:pt>
                <c:pt idx="146">
                  <c:v>7.6000000000000512E-3</c:v>
                </c:pt>
                <c:pt idx="147">
                  <c:v>5.1300000000000012E-2</c:v>
                </c:pt>
                <c:pt idx="148">
                  <c:v>3.9000000000000146E-3</c:v>
                </c:pt>
                <c:pt idx="149">
                  <c:v>4.5699999999999963E-2</c:v>
                </c:pt>
                <c:pt idx="150">
                  <c:v>1.9799999999999929E-2</c:v>
                </c:pt>
                <c:pt idx="151">
                  <c:v>0.13270000000000004</c:v>
                </c:pt>
                <c:pt idx="152">
                  <c:v>0.12</c:v>
                </c:pt>
                <c:pt idx="153">
                  <c:v>2.0000000000000018E-2</c:v>
                </c:pt>
                <c:pt idx="154">
                  <c:v>1.7500000000000071E-2</c:v>
                </c:pt>
                <c:pt idx="155">
                  <c:v>4.0000000000000036E-2</c:v>
                </c:pt>
                <c:pt idx="156">
                  <c:v>4.7999999999999154E-3</c:v>
                </c:pt>
                <c:pt idx="157">
                  <c:v>3.3100000000000018E-2</c:v>
                </c:pt>
                <c:pt idx="158">
                  <c:v>3.5000000000000031E-2</c:v>
                </c:pt>
                <c:pt idx="159">
                  <c:v>0.13159999999999994</c:v>
                </c:pt>
                <c:pt idx="160">
                  <c:v>5.4200000000000026E-2</c:v>
                </c:pt>
                <c:pt idx="161">
                  <c:v>0.1694</c:v>
                </c:pt>
                <c:pt idx="162">
                  <c:v>1.0000000000000009E-3</c:v>
                </c:pt>
                <c:pt idx="163">
                  <c:v>7.4999999999999956E-2</c:v>
                </c:pt>
                <c:pt idx="164">
                  <c:v>-1.6799999999999926E-2</c:v>
                </c:pt>
                <c:pt idx="165">
                  <c:v>4.6499999999999986E-2</c:v>
                </c:pt>
                <c:pt idx="166">
                  <c:v>2.5000000000000022E-2</c:v>
                </c:pt>
                <c:pt idx="167">
                  <c:v>5.8900000000000063E-2</c:v>
                </c:pt>
                <c:pt idx="168">
                  <c:v>2.8100000000000014E-2</c:v>
                </c:pt>
                <c:pt idx="169">
                  <c:v>6.0499999999999998E-2</c:v>
                </c:pt>
                <c:pt idx="170">
                  <c:v>0</c:v>
                </c:pt>
                <c:pt idx="171">
                  <c:v>2.9999999999999916E-2</c:v>
                </c:pt>
                <c:pt idx="172">
                  <c:v>2.0000000000000018E-2</c:v>
                </c:pt>
                <c:pt idx="173">
                  <c:v>3.999999999999998E-2</c:v>
                </c:pt>
                <c:pt idx="174">
                  <c:v>-2.0099999999999951E-2</c:v>
                </c:pt>
                <c:pt idx="175">
                  <c:v>7.5999999999999956E-2</c:v>
                </c:pt>
                <c:pt idx="176">
                  <c:v>-9.000000000000008E-2</c:v>
                </c:pt>
                <c:pt idx="177">
                  <c:v>9.9999999999999978E-2</c:v>
                </c:pt>
                <c:pt idx="178">
                  <c:v>-4.8000000000000043E-2</c:v>
                </c:pt>
                <c:pt idx="179">
                  <c:v>0.15290000000000004</c:v>
                </c:pt>
                <c:pt idx="180">
                  <c:v>-9.7999999999999976E-2</c:v>
                </c:pt>
                <c:pt idx="181">
                  <c:v>0.122</c:v>
                </c:pt>
                <c:pt idx="182">
                  <c:v>1.4500000000000068E-2</c:v>
                </c:pt>
                <c:pt idx="183">
                  <c:v>0.13370000000000004</c:v>
                </c:pt>
                <c:pt idx="184">
                  <c:v>-4.2000000000000037E-2</c:v>
                </c:pt>
                <c:pt idx="185">
                  <c:v>0.41100000000000003</c:v>
                </c:pt>
                <c:pt idx="186">
                  <c:v>5.0000000000000044E-3</c:v>
                </c:pt>
                <c:pt idx="187">
                  <c:v>6.0000000000000053E-2</c:v>
                </c:pt>
                <c:pt idx="188">
                  <c:v>-1.419999999999999E-2</c:v>
                </c:pt>
                <c:pt idx="189">
                  <c:v>0.11500000000000005</c:v>
                </c:pt>
                <c:pt idx="190">
                  <c:v>1.3699999999999934E-2</c:v>
                </c:pt>
                <c:pt idx="191">
                  <c:v>9.3999999999999972E-2</c:v>
                </c:pt>
                <c:pt idx="192">
                  <c:v>1.0000000000000009E-2</c:v>
                </c:pt>
                <c:pt idx="193">
                  <c:v>-3.9999999999999925E-2</c:v>
                </c:pt>
                <c:pt idx="194">
                  <c:v>-6.2000000000000055E-2</c:v>
                </c:pt>
                <c:pt idx="195">
                  <c:v>3.0000000000000027E-2</c:v>
                </c:pt>
                <c:pt idx="196">
                  <c:v>-1.7000000000000015E-2</c:v>
                </c:pt>
                <c:pt idx="197">
                  <c:v>7.669999999999999E-2</c:v>
                </c:pt>
                <c:pt idx="198">
                  <c:v>-6.0000000000000053E-2</c:v>
                </c:pt>
                <c:pt idx="199">
                  <c:v>9.9999999999999978E-2</c:v>
                </c:pt>
              </c:numCache>
            </c:numRef>
          </c:xVal>
          <c:yVal>
            <c:numRef>
              <c:f>Sheet2!$M$2:$M$224</c:f>
              <c:numCache>
                <c:formatCode>0.0%</c:formatCode>
                <c:ptCount val="223"/>
                <c:pt idx="0">
                  <c:v>1.6117729502452674E-2</c:v>
                </c:pt>
                <c:pt idx="1">
                  <c:v>1.4322610941535559E-2</c:v>
                </c:pt>
                <c:pt idx="2">
                  <c:v>0.1499272197962154</c:v>
                </c:pt>
                <c:pt idx="3">
                  <c:v>0.18584070796460195</c:v>
                </c:pt>
                <c:pt idx="4">
                  <c:v>0</c:v>
                </c:pt>
                <c:pt idx="5">
                  <c:v>9.9447513812154567E-2</c:v>
                </c:pt>
                <c:pt idx="6">
                  <c:v>0</c:v>
                </c:pt>
                <c:pt idx="7">
                  <c:v>0</c:v>
                </c:pt>
                <c:pt idx="8">
                  <c:v>-2.9259509340534952E-3</c:v>
                </c:pt>
                <c:pt idx="9">
                  <c:v>0.23422159887798044</c:v>
                </c:pt>
                <c:pt idx="10">
                  <c:v>5.6067588325652847E-2</c:v>
                </c:pt>
                <c:pt idx="11">
                  <c:v>-2.4390243902438911E-2</c:v>
                </c:pt>
                <c:pt idx="12">
                  <c:v>6.5857885615251369E-2</c:v>
                </c:pt>
                <c:pt idx="13">
                  <c:v>8.6956521739130391E-2</c:v>
                </c:pt>
                <c:pt idx="14">
                  <c:v>3.7667946257197674E-2</c:v>
                </c:pt>
                <c:pt idx="15">
                  <c:v>6.6010660106601074E-2</c:v>
                </c:pt>
                <c:pt idx="16">
                  <c:v>9.4939244224863051E-2</c:v>
                </c:pt>
                <c:pt idx="17">
                  <c:v>1.2903225806451623E-2</c:v>
                </c:pt>
                <c:pt idx="18">
                  <c:v>7.7059737952476157E-2</c:v>
                </c:pt>
                <c:pt idx="19">
                  <c:v>1.5138023152270849E-2</c:v>
                </c:pt>
                <c:pt idx="20">
                  <c:v>4.2735042735042653E-2</c:v>
                </c:pt>
                <c:pt idx="21">
                  <c:v>5.0682261208577044E-2</c:v>
                </c:pt>
                <c:pt idx="22">
                  <c:v>5.7838660578386485E-2</c:v>
                </c:pt>
                <c:pt idx="23">
                  <c:v>7.0131855532199625E-2</c:v>
                </c:pt>
                <c:pt idx="24">
                  <c:v>3.296545793320867E-3</c:v>
                </c:pt>
                <c:pt idx="25">
                  <c:v>6.3676872215035221E-2</c:v>
                </c:pt>
                <c:pt idx="26">
                  <c:v>3.8233355306526037E-2</c:v>
                </c:pt>
                <c:pt idx="27">
                  <c:v>-3.6532713384257389E-3</c:v>
                </c:pt>
                <c:pt idx="28">
                  <c:v>6.2500000000000056E-2</c:v>
                </c:pt>
                <c:pt idx="29">
                  <c:v>0.14705882352941171</c:v>
                </c:pt>
                <c:pt idx="30">
                  <c:v>-3.576982892690516E-2</c:v>
                </c:pt>
                <c:pt idx="31">
                  <c:v>0.10000000000000009</c:v>
                </c:pt>
                <c:pt idx="32">
                  <c:v>2.8787878787878814E-2</c:v>
                </c:pt>
                <c:pt idx="33">
                  <c:v>3.1147540983606586E-2</c:v>
                </c:pt>
                <c:pt idx="34">
                  <c:v>3.2130676718721801E-2</c:v>
                </c:pt>
                <c:pt idx="35">
                  <c:v>-2.5031289111389259E-3</c:v>
                </c:pt>
                <c:pt idx="36">
                  <c:v>2.4298760600130503E-2</c:v>
                </c:pt>
                <c:pt idx="37">
                  <c:v>6.7587092631241005E-2</c:v>
                </c:pt>
                <c:pt idx="38">
                  <c:v>-9.5238095238095316E-3</c:v>
                </c:pt>
                <c:pt idx="39">
                  <c:v>8.6956521739130391E-2</c:v>
                </c:pt>
                <c:pt idx="40">
                  <c:v>-8.7353324641460312E-2</c:v>
                </c:pt>
                <c:pt idx="41">
                  <c:v>4.7244094488189017E-2</c:v>
                </c:pt>
                <c:pt idx="42">
                  <c:v>0</c:v>
                </c:pt>
                <c:pt idx="43">
                  <c:v>8.3333333333333412E-2</c:v>
                </c:pt>
                <c:pt idx="44">
                  <c:v>0.26448409049107974</c:v>
                </c:pt>
                <c:pt idx="45">
                  <c:v>-4.0000000000000036E-2</c:v>
                </c:pt>
                <c:pt idx="46">
                  <c:v>0.15164520743919899</c:v>
                </c:pt>
                <c:pt idx="47">
                  <c:v>-1.8292682926829149E-2</c:v>
                </c:pt>
                <c:pt idx="48">
                  <c:v>0</c:v>
                </c:pt>
                <c:pt idx="49">
                  <c:v>0</c:v>
                </c:pt>
                <c:pt idx="50">
                  <c:v>2.1739130434782629E-2</c:v>
                </c:pt>
                <c:pt idx="51">
                  <c:v>0</c:v>
                </c:pt>
                <c:pt idx="52">
                  <c:v>0</c:v>
                </c:pt>
                <c:pt idx="53">
                  <c:v>0.15858073859522082</c:v>
                </c:pt>
                <c:pt idx="54">
                  <c:v>4.4957472660996395E-2</c:v>
                </c:pt>
                <c:pt idx="55">
                  <c:v>1.0598031794095476E-2</c:v>
                </c:pt>
                <c:pt idx="56">
                  <c:v>-1.8181818181818195E-2</c:v>
                </c:pt>
                <c:pt idx="57">
                  <c:v>7.0578905630452174E-2</c:v>
                </c:pt>
                <c:pt idx="58">
                  <c:v>-6.0076460950301341E-3</c:v>
                </c:pt>
                <c:pt idx="59">
                  <c:v>3.8537829413431569E-2</c:v>
                </c:pt>
                <c:pt idx="60">
                  <c:v>-3.699598170985182E-2</c:v>
                </c:pt>
                <c:pt idx="61">
                  <c:v>-6.1932882039465384E-3</c:v>
                </c:pt>
                <c:pt idx="62">
                  <c:v>3.3372025536854352E-2</c:v>
                </c:pt>
                <c:pt idx="63">
                  <c:v>0</c:v>
                </c:pt>
                <c:pt idx="64">
                  <c:v>-2.9622063329928526E-2</c:v>
                </c:pt>
                <c:pt idx="65">
                  <c:v>7.4999999999999928E-2</c:v>
                </c:pt>
                <c:pt idx="66">
                  <c:v>4.1756659467242656E-2</c:v>
                </c:pt>
                <c:pt idx="67">
                  <c:v>1.118901984186178E-2</c:v>
                </c:pt>
                <c:pt idx="68">
                  <c:v>3.3243486073674798E-2</c:v>
                </c:pt>
                <c:pt idx="69">
                  <c:v>1.453488372093031E-2</c:v>
                </c:pt>
                <c:pt idx="70">
                  <c:v>6.3291139240506236E-2</c:v>
                </c:pt>
                <c:pt idx="71">
                  <c:v>-1.7713365539452512E-2</c:v>
                </c:pt>
                <c:pt idx="72">
                  <c:v>1.3333333333333345E-2</c:v>
                </c:pt>
                <c:pt idx="73">
                  <c:v>5.2631578947368467E-2</c:v>
                </c:pt>
                <c:pt idx="74">
                  <c:v>9.2253402789447256E-2</c:v>
                </c:pt>
                <c:pt idx="75">
                  <c:v>0.2910284463894966</c:v>
                </c:pt>
                <c:pt idx="76">
                  <c:v>3.8536903984324078E-2</c:v>
                </c:pt>
                <c:pt idx="77">
                  <c:v>1.7072284780239741E-2</c:v>
                </c:pt>
                <c:pt idx="78">
                  <c:v>4.6186609876214646E-2</c:v>
                </c:pt>
                <c:pt idx="79">
                  <c:v>4.8000000000000043E-2</c:v>
                </c:pt>
                <c:pt idx="80">
                  <c:v>0</c:v>
                </c:pt>
                <c:pt idx="81">
                  <c:v>0.2269062814914343</c:v>
                </c:pt>
                <c:pt idx="82">
                  <c:v>0</c:v>
                </c:pt>
                <c:pt idx="83">
                  <c:v>4.1095890410958943E-2</c:v>
                </c:pt>
                <c:pt idx="84">
                  <c:v>-2.6226954037912226E-2</c:v>
                </c:pt>
                <c:pt idx="85">
                  <c:v>5.3475935828876851E-2</c:v>
                </c:pt>
                <c:pt idx="86">
                  <c:v>0</c:v>
                </c:pt>
                <c:pt idx="87">
                  <c:v>5.3564395431272158E-2</c:v>
                </c:pt>
                <c:pt idx="88">
                  <c:v>0.10000000000000009</c:v>
                </c:pt>
                <c:pt idx="89">
                  <c:v>0</c:v>
                </c:pt>
                <c:pt idx="90">
                  <c:v>-4.5454545454545497E-2</c:v>
                </c:pt>
                <c:pt idx="91">
                  <c:v>3.7037037037036931E-2</c:v>
                </c:pt>
                <c:pt idx="92">
                  <c:v>0.11771881671241222</c:v>
                </c:pt>
                <c:pt idx="93">
                  <c:v>0.15232833464877671</c:v>
                </c:pt>
                <c:pt idx="94">
                  <c:v>-7.5949367088607653E-2</c:v>
                </c:pt>
                <c:pt idx="95">
                  <c:v>0</c:v>
                </c:pt>
                <c:pt idx="96">
                  <c:v>8.2717569786535189E-2</c:v>
                </c:pt>
                <c:pt idx="97">
                  <c:v>0.25439036628198691</c:v>
                </c:pt>
                <c:pt idx="98">
                  <c:v>4.6972269383135271E-2</c:v>
                </c:pt>
                <c:pt idx="99">
                  <c:v>4.438642297650125E-2</c:v>
                </c:pt>
                <c:pt idx="100">
                  <c:v>7.8014184397163192E-2</c:v>
                </c:pt>
                <c:pt idx="101">
                  <c:v>8.3333333333333412E-2</c:v>
                </c:pt>
                <c:pt idx="102">
                  <c:v>-2.9781173119253772E-3</c:v>
                </c:pt>
                <c:pt idx="103">
                  <c:v>0.12002421673982147</c:v>
                </c:pt>
                <c:pt idx="104">
                  <c:v>-2.3171987641606895E-3</c:v>
                </c:pt>
                <c:pt idx="105">
                  <c:v>0.13695994402658743</c:v>
                </c:pt>
                <c:pt idx="106">
                  <c:v>-6.7225963130588429E-2</c:v>
                </c:pt>
                <c:pt idx="107">
                  <c:v>5.6803170409511279E-2</c:v>
                </c:pt>
                <c:pt idx="108">
                  <c:v>0.11131725417439692</c:v>
                </c:pt>
                <c:pt idx="109">
                  <c:v>0.14712643678160919</c:v>
                </c:pt>
                <c:pt idx="110">
                  <c:v>5.2232518955349479E-2</c:v>
                </c:pt>
                <c:pt idx="111">
                  <c:v>0</c:v>
                </c:pt>
                <c:pt idx="112">
                  <c:v>0</c:v>
                </c:pt>
                <c:pt idx="113">
                  <c:v>8.6956521739130391E-2</c:v>
                </c:pt>
                <c:pt idx="114">
                  <c:v>7.9087556344761736E-2</c:v>
                </c:pt>
                <c:pt idx="115">
                  <c:v>1.376910273868966E-2</c:v>
                </c:pt>
                <c:pt idx="116">
                  <c:v>9.7720478325859519E-2</c:v>
                </c:pt>
                <c:pt idx="117">
                  <c:v>0.17082731586548378</c:v>
                </c:pt>
                <c:pt idx="118">
                  <c:v>3.5003281557646058E-2</c:v>
                </c:pt>
                <c:pt idx="119">
                  <c:v>3.3333333333333381E-2</c:v>
                </c:pt>
                <c:pt idx="120">
                  <c:v>1.9690576652601949E-2</c:v>
                </c:pt>
                <c:pt idx="121">
                  <c:v>0.21739130434782614</c:v>
                </c:pt>
                <c:pt idx="122">
                  <c:v>3.4308779011099855E-2</c:v>
                </c:pt>
                <c:pt idx="123">
                  <c:v>3.6363636363636188E-2</c:v>
                </c:pt>
                <c:pt idx="124">
                  <c:v>0.15306353153967892</c:v>
                </c:pt>
                <c:pt idx="125">
                  <c:v>-6.0364464692482904E-2</c:v>
                </c:pt>
                <c:pt idx="126">
                  <c:v>-3.5138248847926233E-2</c:v>
                </c:pt>
                <c:pt idx="127">
                  <c:v>4.6875000000000042E-2</c:v>
                </c:pt>
                <c:pt idx="128">
                  <c:v>-2.3638232271325856E-2</c:v>
                </c:pt>
                <c:pt idx="129">
                  <c:v>5.8823529411764761E-2</c:v>
                </c:pt>
                <c:pt idx="130">
                  <c:v>-8.721103284055956E-2</c:v>
                </c:pt>
                <c:pt idx="131">
                  <c:v>0.13481924435988035</c:v>
                </c:pt>
                <c:pt idx="132">
                  <c:v>0.23684210526315794</c:v>
                </c:pt>
                <c:pt idx="133">
                  <c:v>0.19090909090909086</c:v>
                </c:pt>
                <c:pt idx="134">
                  <c:v>0</c:v>
                </c:pt>
                <c:pt idx="135">
                  <c:v>3.8037276531000419E-2</c:v>
                </c:pt>
                <c:pt idx="136">
                  <c:v>5.9322033898305142E-2</c:v>
                </c:pt>
                <c:pt idx="137">
                  <c:v>2.4590163934426253E-2</c:v>
                </c:pt>
                <c:pt idx="138">
                  <c:v>1.1984021304926776E-2</c:v>
                </c:pt>
                <c:pt idx="139">
                  <c:v>0</c:v>
                </c:pt>
                <c:pt idx="140">
                  <c:v>3.7477883223419634E-2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9.5183155465819718E-3</c:v>
                </c:pt>
                <c:pt idx="145">
                  <c:v>6.8883610451306407E-2</c:v>
                </c:pt>
                <c:pt idx="146">
                  <c:v>2.0226055919095862E-2</c:v>
                </c:pt>
                <c:pt idx="147">
                  <c:v>6.4734441665441674E-3</c:v>
                </c:pt>
                <c:pt idx="148">
                  <c:v>-7.8710644677660833E-3</c:v>
                </c:pt>
                <c:pt idx="149">
                  <c:v>2.1044272384355651E-2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2.3255813953488469E-2</c:v>
                </c:pt>
                <c:pt idx="155">
                  <c:v>5.3333333333333378E-2</c:v>
                </c:pt>
                <c:pt idx="156">
                  <c:v>5.4976851851850613E-3</c:v>
                </c:pt>
                <c:pt idx="157">
                  <c:v>1.9211028009972139E-2</c:v>
                </c:pt>
                <c:pt idx="158">
                  <c:v>4.7808764940239092E-2</c:v>
                </c:pt>
                <c:pt idx="159">
                  <c:v>0.1028712683019584</c:v>
                </c:pt>
                <c:pt idx="160">
                  <c:v>7.9956584659913205E-2</c:v>
                </c:pt>
                <c:pt idx="161">
                  <c:v>6.1739943872778383E-2</c:v>
                </c:pt>
                <c:pt idx="162">
                  <c:v>1.2135922330097099E-3</c:v>
                </c:pt>
                <c:pt idx="163">
                  <c:v>1.9480519480519497E-2</c:v>
                </c:pt>
                <c:pt idx="164">
                  <c:v>-2.6357199055861466E-2</c:v>
                </c:pt>
                <c:pt idx="165">
                  <c:v>1.694915254237284E-2</c:v>
                </c:pt>
                <c:pt idx="166">
                  <c:v>3.8759689922480654E-2</c:v>
                </c:pt>
                <c:pt idx="167">
                  <c:v>-1.8000327278677628E-3</c:v>
                </c:pt>
                <c:pt idx="168">
                  <c:v>4.4469061560373495E-2</c:v>
                </c:pt>
                <c:pt idx="169">
                  <c:v>3.4195162635529547E-2</c:v>
                </c:pt>
                <c:pt idx="170">
                  <c:v>0</c:v>
                </c:pt>
                <c:pt idx="171">
                  <c:v>0</c:v>
                </c:pt>
                <c:pt idx="172">
                  <c:v>0.16129032258064513</c:v>
                </c:pt>
                <c:pt idx="173">
                  <c:v>0.12499999999999993</c:v>
                </c:pt>
                <c:pt idx="174">
                  <c:v>8.7234042553191574E-2</c:v>
                </c:pt>
                <c:pt idx="175">
                  <c:v>7.7321428571428374E-2</c:v>
                </c:pt>
                <c:pt idx="176">
                  <c:v>6.4102564102564014E-2</c:v>
                </c:pt>
                <c:pt idx="177">
                  <c:v>4.6875000000000042E-2</c:v>
                </c:pt>
                <c:pt idx="178">
                  <c:v>-4.0647393130714159E-2</c:v>
                </c:pt>
                <c:pt idx="179">
                  <c:v>1.7301038062283752E-2</c:v>
                </c:pt>
                <c:pt idx="180">
                  <c:v>0</c:v>
                </c:pt>
                <c:pt idx="181">
                  <c:v>-7.5187969924812095E-3</c:v>
                </c:pt>
                <c:pt idx="182">
                  <c:v>0</c:v>
                </c:pt>
                <c:pt idx="183">
                  <c:v>2.2146507666098828E-2</c:v>
                </c:pt>
                <c:pt idx="184">
                  <c:v>1.0638297872340436E-2</c:v>
                </c:pt>
                <c:pt idx="185">
                  <c:v>0.17878192534381132</c:v>
                </c:pt>
                <c:pt idx="186">
                  <c:v>0</c:v>
                </c:pt>
                <c:pt idx="187">
                  <c:v>8.2191780821917887E-2</c:v>
                </c:pt>
                <c:pt idx="188">
                  <c:v>-4.3398533007334934E-2</c:v>
                </c:pt>
                <c:pt idx="189">
                  <c:v>0.10416666666666677</c:v>
                </c:pt>
                <c:pt idx="190">
                  <c:v>2.108341028008608E-2</c:v>
                </c:pt>
                <c:pt idx="191">
                  <c:v>4.8507462686567124E-2</c:v>
                </c:pt>
                <c:pt idx="192">
                  <c:v>0</c:v>
                </c:pt>
                <c:pt idx="193">
                  <c:v>0</c:v>
                </c:pt>
                <c:pt idx="194">
                  <c:v>-7.8282828282828343E-2</c:v>
                </c:pt>
                <c:pt idx="195">
                  <c:v>0</c:v>
                </c:pt>
                <c:pt idx="196">
                  <c:v>-2.5110782865583478E-2</c:v>
                </c:pt>
                <c:pt idx="197">
                  <c:v>0.11434939139379389</c:v>
                </c:pt>
                <c:pt idx="198">
                  <c:v>7.1428571428571286E-2</c:v>
                </c:pt>
                <c:pt idx="199">
                  <c:v>0.12499999999999997</c:v>
                </c:pt>
                <c:pt idx="204">
                  <c:v>3.6587922708661944E-2</c:v>
                </c:pt>
                <c:pt idx="206">
                  <c:v>4.351868609670307E-2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C2-45AB-854B-F164AC141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420960"/>
        <c:axId val="791257888"/>
      </c:scatterChart>
      <c:valAx>
        <c:axId val="485420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);[Red]\(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257888"/>
        <c:crosses val="autoZero"/>
        <c:crossBetween val="midCat"/>
      </c:valAx>
      <c:valAx>
        <c:axId val="79125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420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</a:t>
            </a:r>
            <a:r>
              <a:rPr lang="en-US" baseline="0"/>
              <a:t> Increase in PTR over RNTR vs. % Change in Tax Base Following Reappraisal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677683439320978E-2"/>
          <c:y val="0.1707928383952006"/>
          <c:w val="0.86053807196987553"/>
          <c:h val="0.77492974189682506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Sheet2!$M$1</c:f>
              <c:strCache>
                <c:ptCount val="1"/>
                <c:pt idx="0">
                  <c:v>Difference as a % of RNTR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Sheet2!$L$2:$L$224</c:f>
              <c:numCache>
                <c:formatCode>0.0%</c:formatCode>
                <c:ptCount val="223"/>
                <c:pt idx="0">
                  <c:v>1.5862068965517218E-2</c:v>
                </c:pt>
                <c:pt idx="1">
                  <c:v>0.34476923076923077</c:v>
                </c:pt>
                <c:pt idx="2">
                  <c:v>-3.3082706766917318E-2</c:v>
                </c:pt>
                <c:pt idx="3">
                  <c:v>0.28481012658227856</c:v>
                </c:pt>
                <c:pt idx="4">
                  <c:v>-8.9361702127659662E-2</c:v>
                </c:pt>
                <c:pt idx="5">
                  <c:v>9.0452261306532555E-2</c:v>
                </c:pt>
                <c:pt idx="6">
                  <c:v>2.9962546816479425E-2</c:v>
                </c:pt>
                <c:pt idx="7">
                  <c:v>0</c:v>
                </c:pt>
                <c:pt idx="8">
                  <c:v>-2.9345372460495888E-3</c:v>
                </c:pt>
                <c:pt idx="9">
                  <c:v>0.30098039215686279</c:v>
                </c:pt>
                <c:pt idx="10">
                  <c:v>5.3090909090909091E-2</c:v>
                </c:pt>
                <c:pt idx="11">
                  <c:v>0.25454545454545463</c:v>
                </c:pt>
                <c:pt idx="12">
                  <c:v>-4.9090909090908928E-2</c:v>
                </c:pt>
                <c:pt idx="13">
                  <c:v>7.999999999999996E-2</c:v>
                </c:pt>
                <c:pt idx="14">
                  <c:v>3.6300578034682063E-2</c:v>
                </c:pt>
                <c:pt idx="15">
                  <c:v>6.1923076923076935E-2</c:v>
                </c:pt>
                <c:pt idx="16">
                  <c:v>-1.2027027027027053E-2</c:v>
                </c:pt>
                <c:pt idx="17">
                  <c:v>5.4878048780487722E-2</c:v>
                </c:pt>
                <c:pt idx="18">
                  <c:v>7.1546391752577335E-2</c:v>
                </c:pt>
                <c:pt idx="19">
                  <c:v>0.30536082474226806</c:v>
                </c:pt>
                <c:pt idx="20">
                  <c:v>0.11531190926275992</c:v>
                </c:pt>
                <c:pt idx="21">
                  <c:v>0.1506622516556291</c:v>
                </c:pt>
                <c:pt idx="22">
                  <c:v>5.4676258992805649E-2</c:v>
                </c:pt>
                <c:pt idx="23">
                  <c:v>0.24705035971223019</c:v>
                </c:pt>
                <c:pt idx="24">
                  <c:v>3.2857142857142412E-3</c:v>
                </c:pt>
                <c:pt idx="25">
                  <c:v>5.9864864864864871E-2</c:v>
                </c:pt>
                <c:pt idx="26">
                  <c:v>3.6825396825396824E-2</c:v>
                </c:pt>
                <c:pt idx="27">
                  <c:v>4.3975234164153131E-2</c:v>
                </c:pt>
                <c:pt idx="28">
                  <c:v>-8.4745762711864486E-2</c:v>
                </c:pt>
                <c:pt idx="29">
                  <c:v>0.21839080459770108</c:v>
                </c:pt>
                <c:pt idx="30">
                  <c:v>-7.166666666666674E-2</c:v>
                </c:pt>
                <c:pt idx="31">
                  <c:v>3.2258064516129059E-2</c:v>
                </c:pt>
                <c:pt idx="32">
                  <c:v>2.7982326951399138E-2</c:v>
                </c:pt>
                <c:pt idx="33">
                  <c:v>9.2261904761904837E-2</c:v>
                </c:pt>
                <c:pt idx="34">
                  <c:v>3.1130434782608553E-2</c:v>
                </c:pt>
                <c:pt idx="35">
                  <c:v>0.30521739130434772</c:v>
                </c:pt>
                <c:pt idx="36">
                  <c:v>3.2502366677185326E-2</c:v>
                </c:pt>
                <c:pt idx="37">
                  <c:v>7.0298507462686607E-2</c:v>
                </c:pt>
                <c:pt idx="38">
                  <c:v>-0.36363636363636365</c:v>
                </c:pt>
                <c:pt idx="39">
                  <c:v>0.11538461538461538</c:v>
                </c:pt>
                <c:pt idx="40">
                  <c:v>-0.11970802919708022</c:v>
                </c:pt>
                <c:pt idx="41">
                  <c:v>0.15894039735099338</c:v>
                </c:pt>
                <c:pt idx="42">
                  <c:v>-0.13157894736842102</c:v>
                </c:pt>
                <c:pt idx="43">
                  <c:v>7.6923076923076983E-2</c:v>
                </c:pt>
                <c:pt idx="44">
                  <c:v>0.24486111111111114</c:v>
                </c:pt>
                <c:pt idx="45">
                  <c:v>-4.1666666666666706E-2</c:v>
                </c:pt>
                <c:pt idx="46">
                  <c:v>0.13167701863354048</c:v>
                </c:pt>
                <c:pt idx="47">
                  <c:v>-6.1349693251533804E-3</c:v>
                </c:pt>
                <c:pt idx="48">
                  <c:v>-0.15379679144385019</c:v>
                </c:pt>
                <c:pt idx="49">
                  <c:v>0.20571428571428585</c:v>
                </c:pt>
                <c:pt idx="50">
                  <c:v>-5.6756756756756808E-2</c:v>
                </c:pt>
                <c:pt idx="51">
                  <c:v>0.10930232558139531</c:v>
                </c:pt>
                <c:pt idx="52">
                  <c:v>-0.51562499999999989</c:v>
                </c:pt>
                <c:pt idx="53">
                  <c:v>0.13687499999999997</c:v>
                </c:pt>
                <c:pt idx="54">
                  <c:v>-0.46964285714285692</c:v>
                </c:pt>
                <c:pt idx="55">
                  <c:v>0.15680851063829784</c:v>
                </c:pt>
                <c:pt idx="56">
                  <c:v>-1.8518518518518535E-2</c:v>
                </c:pt>
                <c:pt idx="57">
                  <c:v>6.5925925925926068E-2</c:v>
                </c:pt>
                <c:pt idx="58">
                  <c:v>-6.0439560439561413E-3</c:v>
                </c:pt>
                <c:pt idx="59">
                  <c:v>4.3631436314363156E-2</c:v>
                </c:pt>
                <c:pt idx="60">
                  <c:v>1.1369863013698595E-2</c:v>
                </c:pt>
                <c:pt idx="61">
                  <c:v>0.12113924050632911</c:v>
                </c:pt>
                <c:pt idx="62">
                  <c:v>0.11402493893816686</c:v>
                </c:pt>
                <c:pt idx="63">
                  <c:v>6.6952465010717485E-2</c:v>
                </c:pt>
                <c:pt idx="64">
                  <c:v>-3.0526315789473714E-2</c:v>
                </c:pt>
                <c:pt idx="65">
                  <c:v>0.14893617021276587</c:v>
                </c:pt>
                <c:pt idx="66">
                  <c:v>4.9931600547195594E-2</c:v>
                </c:pt>
                <c:pt idx="67">
                  <c:v>9.845326160053805E-2</c:v>
                </c:pt>
                <c:pt idx="68">
                  <c:v>0.12949720670391063</c:v>
                </c:pt>
                <c:pt idx="69">
                  <c:v>1.4326647564469989E-2</c:v>
                </c:pt>
                <c:pt idx="70">
                  <c:v>9.1954022988505704E-2</c:v>
                </c:pt>
                <c:pt idx="71">
                  <c:v>0.23333333333333339</c:v>
                </c:pt>
                <c:pt idx="72">
                  <c:v>-0.10294117647058816</c:v>
                </c:pt>
                <c:pt idx="73">
                  <c:v>0.37641025641025644</c:v>
                </c:pt>
                <c:pt idx="74">
                  <c:v>-1.7264957264957262E-2</c:v>
                </c:pt>
                <c:pt idx="75">
                  <c:v>0.2969230769230769</c:v>
                </c:pt>
                <c:pt idx="76">
                  <c:v>3.7106918238993813E-2</c:v>
                </c:pt>
                <c:pt idx="77">
                  <c:v>6.1477272727272769E-2</c:v>
                </c:pt>
                <c:pt idx="78">
                  <c:v>4.41475826972011E-2</c:v>
                </c:pt>
                <c:pt idx="79">
                  <c:v>7.936507936507943E-3</c:v>
                </c:pt>
                <c:pt idx="80">
                  <c:v>3.2450331125827771E-2</c:v>
                </c:pt>
                <c:pt idx="81">
                  <c:v>0.18494182067077344</c:v>
                </c:pt>
                <c:pt idx="82">
                  <c:v>-7.3529411764705774E-2</c:v>
                </c:pt>
                <c:pt idx="83">
                  <c:v>5.1948051948051993E-2</c:v>
                </c:pt>
                <c:pt idx="84">
                  <c:v>-2.6933333333333326E-2</c:v>
                </c:pt>
                <c:pt idx="85">
                  <c:v>0.25199999999999995</c:v>
                </c:pt>
                <c:pt idx="86">
                  <c:v>-3.3386327503974411E-2</c:v>
                </c:pt>
                <c:pt idx="87">
                  <c:v>0.13196581196581186</c:v>
                </c:pt>
                <c:pt idx="88">
                  <c:v>9.7345132743362733E-2</c:v>
                </c:pt>
                <c:pt idx="89">
                  <c:v>0.2317290552584671</c:v>
                </c:pt>
                <c:pt idx="90">
                  <c:v>-4.7619047619047665E-2</c:v>
                </c:pt>
                <c:pt idx="91">
                  <c:v>0.10989010989010986</c:v>
                </c:pt>
                <c:pt idx="92">
                  <c:v>0.10164383561643826</c:v>
                </c:pt>
                <c:pt idx="93">
                  <c:v>0.15533333333333341</c:v>
                </c:pt>
                <c:pt idx="94">
                  <c:v>-0.23437500000000003</c:v>
                </c:pt>
                <c:pt idx="95">
                  <c:v>0.27272727272727265</c:v>
                </c:pt>
                <c:pt idx="96">
                  <c:v>7.639810426540275E-2</c:v>
                </c:pt>
                <c:pt idx="97">
                  <c:v>0.25841860465116273</c:v>
                </c:pt>
                <c:pt idx="98">
                  <c:v>-0.26214285714285701</c:v>
                </c:pt>
                <c:pt idx="99">
                  <c:v>9.2894736842105252E-2</c:v>
                </c:pt>
                <c:pt idx="100">
                  <c:v>9.6153846153846242E-2</c:v>
                </c:pt>
                <c:pt idx="101">
                  <c:v>7.6923076923076983E-2</c:v>
                </c:pt>
                <c:pt idx="102">
                  <c:v>3.4625000000000072E-2</c:v>
                </c:pt>
                <c:pt idx="103">
                  <c:v>0.11906666666666672</c:v>
                </c:pt>
                <c:pt idx="104">
                  <c:v>2.2893081761006281E-2</c:v>
                </c:pt>
                <c:pt idx="105">
                  <c:v>0.21684931506849314</c:v>
                </c:pt>
                <c:pt idx="106">
                  <c:v>-8.4910179640718661E-2</c:v>
                </c:pt>
                <c:pt idx="107">
                  <c:v>9.8809523809523764E-2</c:v>
                </c:pt>
                <c:pt idx="108">
                  <c:v>0.11783960720130926</c:v>
                </c:pt>
                <c:pt idx="109">
                  <c:v>0.2972536348949919</c:v>
                </c:pt>
                <c:pt idx="110">
                  <c:v>-2.0343839541547424E-2</c:v>
                </c:pt>
                <c:pt idx="111">
                  <c:v>0.32500000000000001</c:v>
                </c:pt>
                <c:pt idx="112">
                  <c:v>7.142857142857148E-2</c:v>
                </c:pt>
                <c:pt idx="113">
                  <c:v>0.16363636363636366</c:v>
                </c:pt>
                <c:pt idx="114">
                  <c:v>3.9455782312925354E-3</c:v>
                </c:pt>
                <c:pt idx="115">
                  <c:v>0.15808917197452227</c:v>
                </c:pt>
                <c:pt idx="116">
                  <c:v>8.90212765957447E-2</c:v>
                </c:pt>
                <c:pt idx="117">
                  <c:v>0.16069264069264066</c:v>
                </c:pt>
                <c:pt idx="118">
                  <c:v>0.25903712108931753</c:v>
                </c:pt>
                <c:pt idx="119">
                  <c:v>0.27478134110787178</c:v>
                </c:pt>
                <c:pt idx="120">
                  <c:v>1.9310344827586187E-2</c:v>
                </c:pt>
                <c:pt idx="121">
                  <c:v>0.20689655172413784</c:v>
                </c:pt>
                <c:pt idx="122">
                  <c:v>4.0967741935483838E-2</c:v>
                </c:pt>
                <c:pt idx="123">
                  <c:v>0.17910447761194029</c:v>
                </c:pt>
                <c:pt idx="124">
                  <c:v>4.8817204301075265E-2</c:v>
                </c:pt>
                <c:pt idx="125">
                  <c:v>0.27587628865979374</c:v>
                </c:pt>
                <c:pt idx="126">
                  <c:v>-3.6417910447761159E-2</c:v>
                </c:pt>
                <c:pt idx="127">
                  <c:v>8.5714285714285632E-2</c:v>
                </c:pt>
                <c:pt idx="128">
                  <c:v>6.2921348314606759E-2</c:v>
                </c:pt>
                <c:pt idx="129">
                  <c:v>0.23423423423423431</c:v>
                </c:pt>
                <c:pt idx="130">
                  <c:v>-9.5543478260869535E-2</c:v>
                </c:pt>
                <c:pt idx="131">
                  <c:v>0.18244444444444446</c:v>
                </c:pt>
                <c:pt idx="132">
                  <c:v>0.1555555555555557</c:v>
                </c:pt>
                <c:pt idx="133">
                  <c:v>0.2198581560283687</c:v>
                </c:pt>
                <c:pt idx="134">
                  <c:v>4.5899772209567202E-2</c:v>
                </c:pt>
                <c:pt idx="135">
                  <c:v>9.1254752851711085E-2</c:v>
                </c:pt>
                <c:pt idx="136">
                  <c:v>5.600000000000005E-2</c:v>
                </c:pt>
                <c:pt idx="137">
                  <c:v>6.5134099616858218E-2</c:v>
                </c:pt>
                <c:pt idx="138">
                  <c:v>-0.19206349206349205</c:v>
                </c:pt>
                <c:pt idx="139">
                  <c:v>0.19480519480519484</c:v>
                </c:pt>
                <c:pt idx="140">
                  <c:v>9.2408759124087622E-2</c:v>
                </c:pt>
                <c:pt idx="141">
                  <c:v>0.21230769230769231</c:v>
                </c:pt>
                <c:pt idx="142">
                  <c:v>0.38805970149253738</c:v>
                </c:pt>
                <c:pt idx="143">
                  <c:v>-0.29545454545454536</c:v>
                </c:pt>
                <c:pt idx="144">
                  <c:v>-0.57590909090909093</c:v>
                </c:pt>
                <c:pt idx="145">
                  <c:v>6.4444444444444443E-2</c:v>
                </c:pt>
                <c:pt idx="146">
                  <c:v>1.1176470588235369E-2</c:v>
                </c:pt>
                <c:pt idx="147">
                  <c:v>7.0177838577291402E-2</c:v>
                </c:pt>
                <c:pt idx="148">
                  <c:v>7.2558139534883992E-3</c:v>
                </c:pt>
                <c:pt idx="149">
                  <c:v>8.3181652712049442E-2</c:v>
                </c:pt>
                <c:pt idx="150">
                  <c:v>3.0344827586206789E-2</c:v>
                </c:pt>
                <c:pt idx="151">
                  <c:v>0.20973605184131505</c:v>
                </c:pt>
                <c:pt idx="152">
                  <c:v>0.12903225806451613</c:v>
                </c:pt>
                <c:pt idx="153">
                  <c:v>2.4691358024691377E-2</c:v>
                </c:pt>
                <c:pt idx="154">
                  <c:v>2.2727272727272818E-2</c:v>
                </c:pt>
                <c:pt idx="155">
                  <c:v>5.0632911392405104E-2</c:v>
                </c:pt>
                <c:pt idx="156">
                  <c:v>6.8965517241378104E-3</c:v>
                </c:pt>
                <c:pt idx="157">
                  <c:v>4.629370629370632E-2</c:v>
                </c:pt>
                <c:pt idx="158">
                  <c:v>5.2830188679245334E-2</c:v>
                </c:pt>
                <c:pt idx="159">
                  <c:v>0.20015209125475278</c:v>
                </c:pt>
                <c:pt idx="160">
                  <c:v>8.92915980230643E-2</c:v>
                </c:pt>
                <c:pt idx="161">
                  <c:v>0.28375209380234506</c:v>
                </c:pt>
                <c:pt idx="162">
                  <c:v>1.2121212121212132E-3</c:v>
                </c:pt>
                <c:pt idx="163">
                  <c:v>8.8757396449704096E-2</c:v>
                </c:pt>
                <c:pt idx="164">
                  <c:v>-1.6799999999999926E-2</c:v>
                </c:pt>
                <c:pt idx="165">
                  <c:v>4.5588235294117631E-2</c:v>
                </c:pt>
                <c:pt idx="166">
                  <c:v>3.7313432835820927E-2</c:v>
                </c:pt>
                <c:pt idx="167">
                  <c:v>8.7910447761194124E-2</c:v>
                </c:pt>
                <c:pt idx="168">
                  <c:v>4.2575757575757593E-2</c:v>
                </c:pt>
                <c:pt idx="169">
                  <c:v>9.166666666666666E-2</c:v>
                </c:pt>
                <c:pt idx="170">
                  <c:v>0</c:v>
                </c:pt>
                <c:pt idx="171">
                  <c:v>5.1546391752577178E-2</c:v>
                </c:pt>
                <c:pt idx="172">
                  <c:v>6.0606060606060656E-2</c:v>
                </c:pt>
                <c:pt idx="173">
                  <c:v>0.11111111111111106</c:v>
                </c:pt>
                <c:pt idx="174">
                  <c:v>-4.4676594798844074E-2</c:v>
                </c:pt>
                <c:pt idx="175">
                  <c:v>0.11949685534591188</c:v>
                </c:pt>
                <c:pt idx="176">
                  <c:v>-0.13043478260869579</c:v>
                </c:pt>
                <c:pt idx="177">
                  <c:v>0.13513513513513511</c:v>
                </c:pt>
                <c:pt idx="178">
                  <c:v>-6.3041765169424807E-2</c:v>
                </c:pt>
                <c:pt idx="179">
                  <c:v>0.20919414420577376</c:v>
                </c:pt>
                <c:pt idx="180">
                  <c:v>-0.1237373737373737</c:v>
                </c:pt>
                <c:pt idx="181">
                  <c:v>0.1326086956521739</c:v>
                </c:pt>
                <c:pt idx="182">
                  <c:v>2.3596419853539573E-2</c:v>
                </c:pt>
                <c:pt idx="183">
                  <c:v>0.18551408352990154</c:v>
                </c:pt>
                <c:pt idx="184">
                  <c:v>-5.9154929577464842E-2</c:v>
                </c:pt>
                <c:pt idx="185">
                  <c:v>0.44673913043478264</c:v>
                </c:pt>
                <c:pt idx="186">
                  <c:v>5.8479532163742748E-3</c:v>
                </c:pt>
                <c:pt idx="187">
                  <c:v>7.5949367088607653E-2</c:v>
                </c:pt>
                <c:pt idx="188">
                  <c:v>-4.5367412140575047E-2</c:v>
                </c:pt>
                <c:pt idx="189">
                  <c:v>0.28535980148883383</c:v>
                </c:pt>
                <c:pt idx="190">
                  <c:v>2.0648078372268175E-2</c:v>
                </c:pt>
                <c:pt idx="191">
                  <c:v>0.12303664921465965</c:v>
                </c:pt>
                <c:pt idx="192">
                  <c:v>1.492537313432837E-2</c:v>
                </c:pt>
                <c:pt idx="193">
                  <c:v>-6.1538461538461417E-2</c:v>
                </c:pt>
                <c:pt idx="194">
                  <c:v>-8.493150684931515E-2</c:v>
                </c:pt>
                <c:pt idx="195">
                  <c:v>3.9473684210526348E-2</c:v>
                </c:pt>
                <c:pt idx="196">
                  <c:v>-2.5757575757575778E-2</c:v>
                </c:pt>
                <c:pt idx="197">
                  <c:v>0.1162121212121212</c:v>
                </c:pt>
                <c:pt idx="198">
                  <c:v>-0.12000000000000011</c:v>
                </c:pt>
                <c:pt idx="199">
                  <c:v>0.19999999999999996</c:v>
                </c:pt>
              </c:numCache>
            </c:numRef>
          </c:xVal>
          <c:yVal>
            <c:numRef>
              <c:f>Sheet2!$M$2:$M$224</c:f>
              <c:numCache>
                <c:formatCode>0.0%</c:formatCode>
                <c:ptCount val="223"/>
                <c:pt idx="0">
                  <c:v>1.6117729502452674E-2</c:v>
                </c:pt>
                <c:pt idx="1">
                  <c:v>1.4322610941535559E-2</c:v>
                </c:pt>
                <c:pt idx="2">
                  <c:v>0.1499272197962154</c:v>
                </c:pt>
                <c:pt idx="3">
                  <c:v>0.18584070796460195</c:v>
                </c:pt>
                <c:pt idx="4">
                  <c:v>0</c:v>
                </c:pt>
                <c:pt idx="5">
                  <c:v>9.9447513812154567E-2</c:v>
                </c:pt>
                <c:pt idx="6">
                  <c:v>0</c:v>
                </c:pt>
                <c:pt idx="7">
                  <c:v>0</c:v>
                </c:pt>
                <c:pt idx="8">
                  <c:v>-2.9259509340534952E-3</c:v>
                </c:pt>
                <c:pt idx="9">
                  <c:v>0.23422159887798044</c:v>
                </c:pt>
                <c:pt idx="10">
                  <c:v>5.6067588325652847E-2</c:v>
                </c:pt>
                <c:pt idx="11">
                  <c:v>-2.4390243902438911E-2</c:v>
                </c:pt>
                <c:pt idx="12">
                  <c:v>6.5857885615251369E-2</c:v>
                </c:pt>
                <c:pt idx="13">
                  <c:v>8.6956521739130391E-2</c:v>
                </c:pt>
                <c:pt idx="14">
                  <c:v>3.7667946257197674E-2</c:v>
                </c:pt>
                <c:pt idx="15">
                  <c:v>6.6010660106601074E-2</c:v>
                </c:pt>
                <c:pt idx="16">
                  <c:v>9.4939244224863051E-2</c:v>
                </c:pt>
                <c:pt idx="17">
                  <c:v>1.2903225806451623E-2</c:v>
                </c:pt>
                <c:pt idx="18">
                  <c:v>7.7059737952476157E-2</c:v>
                </c:pt>
                <c:pt idx="19">
                  <c:v>1.5138023152270849E-2</c:v>
                </c:pt>
                <c:pt idx="20">
                  <c:v>4.2735042735042653E-2</c:v>
                </c:pt>
                <c:pt idx="21">
                  <c:v>5.0682261208577044E-2</c:v>
                </c:pt>
                <c:pt idx="22">
                  <c:v>5.7838660578386485E-2</c:v>
                </c:pt>
                <c:pt idx="23">
                  <c:v>7.0131855532199625E-2</c:v>
                </c:pt>
                <c:pt idx="24">
                  <c:v>3.296545793320867E-3</c:v>
                </c:pt>
                <c:pt idx="25">
                  <c:v>6.3676872215035221E-2</c:v>
                </c:pt>
                <c:pt idx="26">
                  <c:v>3.8233355306526037E-2</c:v>
                </c:pt>
                <c:pt idx="27">
                  <c:v>-3.6532713384257389E-3</c:v>
                </c:pt>
                <c:pt idx="28">
                  <c:v>6.2500000000000056E-2</c:v>
                </c:pt>
                <c:pt idx="29">
                  <c:v>0.14705882352941171</c:v>
                </c:pt>
                <c:pt idx="30">
                  <c:v>-3.576982892690516E-2</c:v>
                </c:pt>
                <c:pt idx="31">
                  <c:v>0.10000000000000009</c:v>
                </c:pt>
                <c:pt idx="32">
                  <c:v>2.8787878787878814E-2</c:v>
                </c:pt>
                <c:pt idx="33">
                  <c:v>3.1147540983606586E-2</c:v>
                </c:pt>
                <c:pt idx="34">
                  <c:v>3.2130676718721801E-2</c:v>
                </c:pt>
                <c:pt idx="35">
                  <c:v>-2.5031289111389259E-3</c:v>
                </c:pt>
                <c:pt idx="36">
                  <c:v>2.4298760600130503E-2</c:v>
                </c:pt>
                <c:pt idx="37">
                  <c:v>6.7587092631241005E-2</c:v>
                </c:pt>
                <c:pt idx="38">
                  <c:v>-9.5238095238095316E-3</c:v>
                </c:pt>
                <c:pt idx="39">
                  <c:v>8.6956521739130391E-2</c:v>
                </c:pt>
                <c:pt idx="40">
                  <c:v>-8.7353324641460312E-2</c:v>
                </c:pt>
                <c:pt idx="41">
                  <c:v>4.7244094488189017E-2</c:v>
                </c:pt>
                <c:pt idx="42">
                  <c:v>0</c:v>
                </c:pt>
                <c:pt idx="43">
                  <c:v>8.3333333333333412E-2</c:v>
                </c:pt>
                <c:pt idx="44">
                  <c:v>0.26448409049107974</c:v>
                </c:pt>
                <c:pt idx="45">
                  <c:v>-4.0000000000000036E-2</c:v>
                </c:pt>
                <c:pt idx="46">
                  <c:v>0.15164520743919899</c:v>
                </c:pt>
                <c:pt idx="47">
                  <c:v>-1.8292682926829149E-2</c:v>
                </c:pt>
                <c:pt idx="48">
                  <c:v>0</c:v>
                </c:pt>
                <c:pt idx="49">
                  <c:v>0</c:v>
                </c:pt>
                <c:pt idx="50">
                  <c:v>2.1739130434782629E-2</c:v>
                </c:pt>
                <c:pt idx="51">
                  <c:v>0</c:v>
                </c:pt>
                <c:pt idx="52">
                  <c:v>0</c:v>
                </c:pt>
                <c:pt idx="53">
                  <c:v>0.15858073859522082</c:v>
                </c:pt>
                <c:pt idx="54">
                  <c:v>4.4957472660996395E-2</c:v>
                </c:pt>
                <c:pt idx="55">
                  <c:v>1.0598031794095476E-2</c:v>
                </c:pt>
                <c:pt idx="56">
                  <c:v>-1.8181818181818195E-2</c:v>
                </c:pt>
                <c:pt idx="57">
                  <c:v>7.0578905630452174E-2</c:v>
                </c:pt>
                <c:pt idx="58">
                  <c:v>-6.0076460950301341E-3</c:v>
                </c:pt>
                <c:pt idx="59">
                  <c:v>3.8537829413431569E-2</c:v>
                </c:pt>
                <c:pt idx="60">
                  <c:v>-3.699598170985182E-2</c:v>
                </c:pt>
                <c:pt idx="61">
                  <c:v>-6.1932882039465384E-3</c:v>
                </c:pt>
                <c:pt idx="62">
                  <c:v>3.3372025536854352E-2</c:v>
                </c:pt>
                <c:pt idx="63">
                  <c:v>0</c:v>
                </c:pt>
                <c:pt idx="64">
                  <c:v>-2.9622063329928526E-2</c:v>
                </c:pt>
                <c:pt idx="65">
                  <c:v>7.4999999999999928E-2</c:v>
                </c:pt>
                <c:pt idx="66">
                  <c:v>4.1756659467242656E-2</c:v>
                </c:pt>
                <c:pt idx="67">
                  <c:v>1.118901984186178E-2</c:v>
                </c:pt>
                <c:pt idx="68">
                  <c:v>3.3243486073674798E-2</c:v>
                </c:pt>
                <c:pt idx="69">
                  <c:v>1.453488372093031E-2</c:v>
                </c:pt>
                <c:pt idx="70">
                  <c:v>6.3291139240506236E-2</c:v>
                </c:pt>
                <c:pt idx="71">
                  <c:v>-1.7713365539452512E-2</c:v>
                </c:pt>
                <c:pt idx="72">
                  <c:v>1.3333333333333345E-2</c:v>
                </c:pt>
                <c:pt idx="73">
                  <c:v>5.2631578947368467E-2</c:v>
                </c:pt>
                <c:pt idx="74">
                  <c:v>9.2253402789447256E-2</c:v>
                </c:pt>
                <c:pt idx="75">
                  <c:v>0.2910284463894966</c:v>
                </c:pt>
                <c:pt idx="76">
                  <c:v>3.8536903984324078E-2</c:v>
                </c:pt>
                <c:pt idx="77">
                  <c:v>1.7072284780239741E-2</c:v>
                </c:pt>
                <c:pt idx="78">
                  <c:v>4.6186609876214646E-2</c:v>
                </c:pt>
                <c:pt idx="79">
                  <c:v>4.8000000000000043E-2</c:v>
                </c:pt>
                <c:pt idx="80">
                  <c:v>0</c:v>
                </c:pt>
                <c:pt idx="81">
                  <c:v>0.2269062814914343</c:v>
                </c:pt>
                <c:pt idx="82">
                  <c:v>0</c:v>
                </c:pt>
                <c:pt idx="83">
                  <c:v>4.1095890410958943E-2</c:v>
                </c:pt>
                <c:pt idx="84">
                  <c:v>-2.6226954037912226E-2</c:v>
                </c:pt>
                <c:pt idx="85">
                  <c:v>5.3475935828876851E-2</c:v>
                </c:pt>
                <c:pt idx="86">
                  <c:v>0</c:v>
                </c:pt>
                <c:pt idx="87">
                  <c:v>5.3564395431272158E-2</c:v>
                </c:pt>
                <c:pt idx="88">
                  <c:v>0.10000000000000009</c:v>
                </c:pt>
                <c:pt idx="89">
                  <c:v>0</c:v>
                </c:pt>
                <c:pt idx="90">
                  <c:v>-4.5454545454545497E-2</c:v>
                </c:pt>
                <c:pt idx="91">
                  <c:v>3.7037037037036931E-2</c:v>
                </c:pt>
                <c:pt idx="92">
                  <c:v>0.11771881671241222</c:v>
                </c:pt>
                <c:pt idx="93">
                  <c:v>0.15232833464877671</c:v>
                </c:pt>
                <c:pt idx="94">
                  <c:v>-7.5949367088607653E-2</c:v>
                </c:pt>
                <c:pt idx="95">
                  <c:v>0</c:v>
                </c:pt>
                <c:pt idx="96">
                  <c:v>8.2717569786535189E-2</c:v>
                </c:pt>
                <c:pt idx="97">
                  <c:v>0.25439036628198691</c:v>
                </c:pt>
                <c:pt idx="98">
                  <c:v>4.6972269383135271E-2</c:v>
                </c:pt>
                <c:pt idx="99">
                  <c:v>4.438642297650125E-2</c:v>
                </c:pt>
                <c:pt idx="100">
                  <c:v>7.8014184397163192E-2</c:v>
                </c:pt>
                <c:pt idx="101">
                  <c:v>8.3333333333333412E-2</c:v>
                </c:pt>
                <c:pt idx="102">
                  <c:v>-2.9781173119253772E-3</c:v>
                </c:pt>
                <c:pt idx="103">
                  <c:v>0.12002421673982147</c:v>
                </c:pt>
                <c:pt idx="104">
                  <c:v>-2.3171987641606895E-3</c:v>
                </c:pt>
                <c:pt idx="105">
                  <c:v>0.13695994402658743</c:v>
                </c:pt>
                <c:pt idx="106">
                  <c:v>-6.7225963130588429E-2</c:v>
                </c:pt>
                <c:pt idx="107">
                  <c:v>5.6803170409511279E-2</c:v>
                </c:pt>
                <c:pt idx="108">
                  <c:v>0.11131725417439692</c:v>
                </c:pt>
                <c:pt idx="109">
                  <c:v>0.14712643678160919</c:v>
                </c:pt>
                <c:pt idx="110">
                  <c:v>5.2232518955349479E-2</c:v>
                </c:pt>
                <c:pt idx="111">
                  <c:v>0</c:v>
                </c:pt>
                <c:pt idx="112">
                  <c:v>0</c:v>
                </c:pt>
                <c:pt idx="113">
                  <c:v>8.6956521739130391E-2</c:v>
                </c:pt>
                <c:pt idx="114">
                  <c:v>7.9087556344761736E-2</c:v>
                </c:pt>
                <c:pt idx="115">
                  <c:v>1.376910273868966E-2</c:v>
                </c:pt>
                <c:pt idx="116">
                  <c:v>9.7720478325859519E-2</c:v>
                </c:pt>
                <c:pt idx="117">
                  <c:v>0.17082731586548378</c:v>
                </c:pt>
                <c:pt idx="118">
                  <c:v>3.5003281557646058E-2</c:v>
                </c:pt>
                <c:pt idx="119">
                  <c:v>3.3333333333333381E-2</c:v>
                </c:pt>
                <c:pt idx="120">
                  <c:v>1.9690576652601949E-2</c:v>
                </c:pt>
                <c:pt idx="121">
                  <c:v>0.21739130434782614</c:v>
                </c:pt>
                <c:pt idx="122">
                  <c:v>3.4308779011099855E-2</c:v>
                </c:pt>
                <c:pt idx="123">
                  <c:v>3.6363636363636188E-2</c:v>
                </c:pt>
                <c:pt idx="124">
                  <c:v>0.15306353153967892</c:v>
                </c:pt>
                <c:pt idx="125">
                  <c:v>-6.0364464692482904E-2</c:v>
                </c:pt>
                <c:pt idx="126">
                  <c:v>-3.5138248847926233E-2</c:v>
                </c:pt>
                <c:pt idx="127">
                  <c:v>4.6875000000000042E-2</c:v>
                </c:pt>
                <c:pt idx="128">
                  <c:v>-2.3638232271325856E-2</c:v>
                </c:pt>
                <c:pt idx="129">
                  <c:v>5.8823529411764761E-2</c:v>
                </c:pt>
                <c:pt idx="130">
                  <c:v>-8.721103284055956E-2</c:v>
                </c:pt>
                <c:pt idx="131">
                  <c:v>0.13481924435988035</c:v>
                </c:pt>
                <c:pt idx="132">
                  <c:v>0.23684210526315794</c:v>
                </c:pt>
                <c:pt idx="133">
                  <c:v>0.19090909090909086</c:v>
                </c:pt>
                <c:pt idx="134">
                  <c:v>0</c:v>
                </c:pt>
                <c:pt idx="135">
                  <c:v>3.8037276531000419E-2</c:v>
                </c:pt>
                <c:pt idx="136">
                  <c:v>5.9322033898305142E-2</c:v>
                </c:pt>
                <c:pt idx="137">
                  <c:v>2.4590163934426253E-2</c:v>
                </c:pt>
                <c:pt idx="138">
                  <c:v>1.1984021304926776E-2</c:v>
                </c:pt>
                <c:pt idx="139">
                  <c:v>0</c:v>
                </c:pt>
                <c:pt idx="140">
                  <c:v>3.7477883223419634E-2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9.5183155465819718E-3</c:v>
                </c:pt>
                <c:pt idx="145">
                  <c:v>6.8883610451306407E-2</c:v>
                </c:pt>
                <c:pt idx="146">
                  <c:v>2.0226055919095862E-2</c:v>
                </c:pt>
                <c:pt idx="147">
                  <c:v>6.4734441665441674E-3</c:v>
                </c:pt>
                <c:pt idx="148">
                  <c:v>-7.8710644677660833E-3</c:v>
                </c:pt>
                <c:pt idx="149">
                  <c:v>2.1044272384355651E-2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2.3255813953488469E-2</c:v>
                </c:pt>
                <c:pt idx="155">
                  <c:v>5.3333333333333378E-2</c:v>
                </c:pt>
                <c:pt idx="156">
                  <c:v>5.4976851851850613E-3</c:v>
                </c:pt>
                <c:pt idx="157">
                  <c:v>1.9211028009972139E-2</c:v>
                </c:pt>
                <c:pt idx="158">
                  <c:v>4.7808764940239092E-2</c:v>
                </c:pt>
                <c:pt idx="159">
                  <c:v>0.1028712683019584</c:v>
                </c:pt>
                <c:pt idx="160">
                  <c:v>7.9956584659913205E-2</c:v>
                </c:pt>
                <c:pt idx="161">
                  <c:v>6.1739943872778383E-2</c:v>
                </c:pt>
                <c:pt idx="162">
                  <c:v>1.2135922330097099E-3</c:v>
                </c:pt>
                <c:pt idx="163">
                  <c:v>1.9480519480519497E-2</c:v>
                </c:pt>
                <c:pt idx="164">
                  <c:v>-2.6357199055861466E-2</c:v>
                </c:pt>
                <c:pt idx="165">
                  <c:v>1.694915254237284E-2</c:v>
                </c:pt>
                <c:pt idx="166">
                  <c:v>3.8759689922480654E-2</c:v>
                </c:pt>
                <c:pt idx="167">
                  <c:v>-1.8000327278677628E-3</c:v>
                </c:pt>
                <c:pt idx="168">
                  <c:v>4.4469061560373495E-2</c:v>
                </c:pt>
                <c:pt idx="169">
                  <c:v>3.4195162635529547E-2</c:v>
                </c:pt>
                <c:pt idx="170">
                  <c:v>0</c:v>
                </c:pt>
                <c:pt idx="171">
                  <c:v>0</c:v>
                </c:pt>
                <c:pt idx="172">
                  <c:v>0.16129032258064513</c:v>
                </c:pt>
                <c:pt idx="173">
                  <c:v>0.12499999999999993</c:v>
                </c:pt>
                <c:pt idx="174">
                  <c:v>8.7234042553191574E-2</c:v>
                </c:pt>
                <c:pt idx="175">
                  <c:v>7.7321428571428374E-2</c:v>
                </c:pt>
                <c:pt idx="176">
                  <c:v>6.4102564102564014E-2</c:v>
                </c:pt>
                <c:pt idx="177">
                  <c:v>4.6875000000000042E-2</c:v>
                </c:pt>
                <c:pt idx="178">
                  <c:v>-4.0647393130714159E-2</c:v>
                </c:pt>
                <c:pt idx="179">
                  <c:v>1.7301038062283752E-2</c:v>
                </c:pt>
                <c:pt idx="180">
                  <c:v>0</c:v>
                </c:pt>
                <c:pt idx="181">
                  <c:v>-7.5187969924812095E-3</c:v>
                </c:pt>
                <c:pt idx="182">
                  <c:v>0</c:v>
                </c:pt>
                <c:pt idx="183">
                  <c:v>2.2146507666098828E-2</c:v>
                </c:pt>
                <c:pt idx="184">
                  <c:v>1.0638297872340436E-2</c:v>
                </c:pt>
                <c:pt idx="185">
                  <c:v>0.17878192534381132</c:v>
                </c:pt>
                <c:pt idx="186">
                  <c:v>0</c:v>
                </c:pt>
                <c:pt idx="187">
                  <c:v>8.2191780821917887E-2</c:v>
                </c:pt>
                <c:pt idx="188">
                  <c:v>-4.3398533007334934E-2</c:v>
                </c:pt>
                <c:pt idx="189">
                  <c:v>0.10416666666666677</c:v>
                </c:pt>
                <c:pt idx="190">
                  <c:v>2.108341028008608E-2</c:v>
                </c:pt>
                <c:pt idx="191">
                  <c:v>4.8507462686567124E-2</c:v>
                </c:pt>
                <c:pt idx="192">
                  <c:v>0</c:v>
                </c:pt>
                <c:pt idx="193">
                  <c:v>0</c:v>
                </c:pt>
                <c:pt idx="194">
                  <c:v>-7.8282828282828343E-2</c:v>
                </c:pt>
                <c:pt idx="195">
                  <c:v>0</c:v>
                </c:pt>
                <c:pt idx="196">
                  <c:v>-2.5110782865583478E-2</c:v>
                </c:pt>
                <c:pt idx="197">
                  <c:v>0.11434939139379389</c:v>
                </c:pt>
                <c:pt idx="198">
                  <c:v>7.1428571428571286E-2</c:v>
                </c:pt>
                <c:pt idx="199">
                  <c:v>0.12499999999999997</c:v>
                </c:pt>
                <c:pt idx="204">
                  <c:v>3.6587922708661944E-2</c:v>
                </c:pt>
                <c:pt idx="206">
                  <c:v>4.351868609670307E-2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5C-4222-A909-CF51870C5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913552"/>
        <c:axId val="1997749232"/>
      </c:scatterChart>
      <c:valAx>
        <c:axId val="192913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Change in Tax Base</a:t>
                </a:r>
              </a:p>
            </c:rich>
          </c:tx>
          <c:layout>
            <c:manualLayout>
              <c:xMode val="edge"/>
              <c:yMode val="edge"/>
              <c:x val="0.46619107066312804"/>
              <c:y val="0.952166666666666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7749232"/>
        <c:crosses val="autoZero"/>
        <c:crossBetween val="midCat"/>
      </c:valAx>
      <c:valAx>
        <c:axId val="199774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Difference between Adopted PTR and RNTR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913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Difference Between Adopted Tax Rax and RNTR (Y-axis) vs. </a:t>
            </a:r>
          </a:p>
          <a:p>
            <a:pPr>
              <a:defRPr/>
            </a:pPr>
            <a:r>
              <a:rPr lang="en-US"/>
              <a:t>% Change in Tax Base (X-axis)</a:t>
            </a:r>
          </a:p>
        </c:rich>
      </c:tx>
      <c:layout>
        <c:manualLayout>
          <c:xMode val="edge"/>
          <c:yMode val="edge"/>
          <c:x val="0.21283636363636366"/>
          <c:y val="3.42465753424657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Sheet2!$L$2:$L$201</c:f>
              <c:numCache>
                <c:formatCode>0.0%</c:formatCode>
                <c:ptCount val="200"/>
                <c:pt idx="0">
                  <c:v>1.5862068965517218E-2</c:v>
                </c:pt>
                <c:pt idx="1">
                  <c:v>0.34476923076923077</c:v>
                </c:pt>
                <c:pt idx="2">
                  <c:v>-3.3082706766917318E-2</c:v>
                </c:pt>
                <c:pt idx="3">
                  <c:v>0.28481012658227856</c:v>
                </c:pt>
                <c:pt idx="4">
                  <c:v>-8.9361702127659662E-2</c:v>
                </c:pt>
                <c:pt idx="5">
                  <c:v>9.0452261306532555E-2</c:v>
                </c:pt>
                <c:pt idx="6">
                  <c:v>2.9962546816479425E-2</c:v>
                </c:pt>
                <c:pt idx="7">
                  <c:v>0</c:v>
                </c:pt>
                <c:pt idx="8">
                  <c:v>-2.9345372460495888E-3</c:v>
                </c:pt>
                <c:pt idx="9">
                  <c:v>0.30098039215686279</c:v>
                </c:pt>
                <c:pt idx="10">
                  <c:v>5.3090909090909091E-2</c:v>
                </c:pt>
                <c:pt idx="11">
                  <c:v>0.25454545454545463</c:v>
                </c:pt>
                <c:pt idx="12">
                  <c:v>-4.9090909090908928E-2</c:v>
                </c:pt>
                <c:pt idx="13">
                  <c:v>7.999999999999996E-2</c:v>
                </c:pt>
                <c:pt idx="14">
                  <c:v>3.6300578034682063E-2</c:v>
                </c:pt>
                <c:pt idx="15">
                  <c:v>6.1923076923076935E-2</c:v>
                </c:pt>
                <c:pt idx="16">
                  <c:v>-1.2027027027027053E-2</c:v>
                </c:pt>
                <c:pt idx="17">
                  <c:v>5.4878048780487722E-2</c:v>
                </c:pt>
                <c:pt idx="18">
                  <c:v>7.1546391752577335E-2</c:v>
                </c:pt>
                <c:pt idx="19">
                  <c:v>0.30536082474226806</c:v>
                </c:pt>
                <c:pt idx="20">
                  <c:v>0.11531190926275992</c:v>
                </c:pt>
                <c:pt idx="21">
                  <c:v>0.1506622516556291</c:v>
                </c:pt>
                <c:pt idx="22">
                  <c:v>5.4676258992805649E-2</c:v>
                </c:pt>
                <c:pt idx="23">
                  <c:v>0.24705035971223019</c:v>
                </c:pt>
                <c:pt idx="24">
                  <c:v>3.2857142857142412E-3</c:v>
                </c:pt>
                <c:pt idx="25">
                  <c:v>5.9864864864864871E-2</c:v>
                </c:pt>
                <c:pt idx="26">
                  <c:v>3.6825396825396824E-2</c:v>
                </c:pt>
                <c:pt idx="27">
                  <c:v>4.3975234164153131E-2</c:v>
                </c:pt>
                <c:pt idx="28">
                  <c:v>-8.4745762711864486E-2</c:v>
                </c:pt>
                <c:pt idx="29">
                  <c:v>0.21839080459770108</c:v>
                </c:pt>
                <c:pt idx="30">
                  <c:v>-7.166666666666674E-2</c:v>
                </c:pt>
                <c:pt idx="31">
                  <c:v>3.2258064516129059E-2</c:v>
                </c:pt>
                <c:pt idx="32">
                  <c:v>2.7982326951399138E-2</c:v>
                </c:pt>
                <c:pt idx="33">
                  <c:v>9.2261904761904837E-2</c:v>
                </c:pt>
                <c:pt idx="34">
                  <c:v>3.1130434782608553E-2</c:v>
                </c:pt>
                <c:pt idx="35">
                  <c:v>0.30521739130434772</c:v>
                </c:pt>
                <c:pt idx="36">
                  <c:v>3.2502366677185326E-2</c:v>
                </c:pt>
                <c:pt idx="37">
                  <c:v>7.0298507462686607E-2</c:v>
                </c:pt>
                <c:pt idx="38">
                  <c:v>-0.36363636363636365</c:v>
                </c:pt>
                <c:pt idx="39">
                  <c:v>0.11538461538461538</c:v>
                </c:pt>
                <c:pt idx="40">
                  <c:v>-0.11970802919708022</c:v>
                </c:pt>
                <c:pt idx="41">
                  <c:v>0.15894039735099338</c:v>
                </c:pt>
                <c:pt idx="42">
                  <c:v>-0.13157894736842102</c:v>
                </c:pt>
                <c:pt idx="43">
                  <c:v>7.6923076923076983E-2</c:v>
                </c:pt>
                <c:pt idx="44">
                  <c:v>0.24486111111111114</c:v>
                </c:pt>
                <c:pt idx="45">
                  <c:v>-4.1666666666666706E-2</c:v>
                </c:pt>
                <c:pt idx="46">
                  <c:v>0.13167701863354048</c:v>
                </c:pt>
                <c:pt idx="47">
                  <c:v>-6.1349693251533804E-3</c:v>
                </c:pt>
                <c:pt idx="48">
                  <c:v>-0.15379679144385019</c:v>
                </c:pt>
                <c:pt idx="49">
                  <c:v>0.20571428571428585</c:v>
                </c:pt>
                <c:pt idx="50">
                  <c:v>-5.6756756756756808E-2</c:v>
                </c:pt>
                <c:pt idx="51">
                  <c:v>0.10930232558139531</c:v>
                </c:pt>
                <c:pt idx="52">
                  <c:v>-0.51562499999999989</c:v>
                </c:pt>
                <c:pt idx="53">
                  <c:v>0.13687499999999997</c:v>
                </c:pt>
                <c:pt idx="54">
                  <c:v>-0.46964285714285692</c:v>
                </c:pt>
                <c:pt idx="55">
                  <c:v>0.15680851063829784</c:v>
                </c:pt>
                <c:pt idx="56">
                  <c:v>-1.8518518518518535E-2</c:v>
                </c:pt>
                <c:pt idx="57">
                  <c:v>6.5925925925926068E-2</c:v>
                </c:pt>
                <c:pt idx="58">
                  <c:v>-6.0439560439561413E-3</c:v>
                </c:pt>
                <c:pt idx="59">
                  <c:v>4.3631436314363156E-2</c:v>
                </c:pt>
                <c:pt idx="60">
                  <c:v>1.1369863013698595E-2</c:v>
                </c:pt>
                <c:pt idx="61">
                  <c:v>0.12113924050632911</c:v>
                </c:pt>
                <c:pt idx="62">
                  <c:v>0.11402493893816686</c:v>
                </c:pt>
                <c:pt idx="63">
                  <c:v>6.6952465010717485E-2</c:v>
                </c:pt>
                <c:pt idx="64">
                  <c:v>-3.0526315789473714E-2</c:v>
                </c:pt>
                <c:pt idx="65">
                  <c:v>0.14893617021276587</c:v>
                </c:pt>
                <c:pt idx="66">
                  <c:v>4.9931600547195594E-2</c:v>
                </c:pt>
                <c:pt idx="67">
                  <c:v>9.845326160053805E-2</c:v>
                </c:pt>
                <c:pt idx="68">
                  <c:v>0.12949720670391063</c:v>
                </c:pt>
                <c:pt idx="69">
                  <c:v>1.4326647564469989E-2</c:v>
                </c:pt>
                <c:pt idx="70">
                  <c:v>9.1954022988505704E-2</c:v>
                </c:pt>
                <c:pt idx="71">
                  <c:v>0.23333333333333339</c:v>
                </c:pt>
                <c:pt idx="72">
                  <c:v>-0.10294117647058816</c:v>
                </c:pt>
                <c:pt idx="73">
                  <c:v>0.37641025641025644</c:v>
                </c:pt>
                <c:pt idx="74">
                  <c:v>-1.7264957264957262E-2</c:v>
                </c:pt>
                <c:pt idx="75">
                  <c:v>0.2969230769230769</c:v>
                </c:pt>
                <c:pt idx="76">
                  <c:v>3.7106918238993813E-2</c:v>
                </c:pt>
                <c:pt idx="77">
                  <c:v>6.1477272727272769E-2</c:v>
                </c:pt>
                <c:pt idx="78">
                  <c:v>4.41475826972011E-2</c:v>
                </c:pt>
                <c:pt idx="79">
                  <c:v>7.936507936507943E-3</c:v>
                </c:pt>
                <c:pt idx="80">
                  <c:v>3.2450331125827771E-2</c:v>
                </c:pt>
                <c:pt idx="81">
                  <c:v>0.18494182067077344</c:v>
                </c:pt>
                <c:pt idx="82">
                  <c:v>-7.3529411764705774E-2</c:v>
                </c:pt>
                <c:pt idx="83">
                  <c:v>5.1948051948051993E-2</c:v>
                </c:pt>
                <c:pt idx="84">
                  <c:v>-2.6933333333333326E-2</c:v>
                </c:pt>
                <c:pt idx="85">
                  <c:v>0.25199999999999995</c:v>
                </c:pt>
                <c:pt idx="86">
                  <c:v>-3.3386327503974411E-2</c:v>
                </c:pt>
                <c:pt idx="87">
                  <c:v>0.13196581196581186</c:v>
                </c:pt>
                <c:pt idx="88">
                  <c:v>9.7345132743362733E-2</c:v>
                </c:pt>
                <c:pt idx="89">
                  <c:v>0.2317290552584671</c:v>
                </c:pt>
                <c:pt idx="90">
                  <c:v>-4.7619047619047665E-2</c:v>
                </c:pt>
                <c:pt idx="91">
                  <c:v>0.10989010989010986</c:v>
                </c:pt>
                <c:pt idx="92">
                  <c:v>0.10164383561643826</c:v>
                </c:pt>
                <c:pt idx="93">
                  <c:v>0.15533333333333341</c:v>
                </c:pt>
                <c:pt idx="94">
                  <c:v>-0.23437500000000003</c:v>
                </c:pt>
                <c:pt idx="95">
                  <c:v>0.27272727272727265</c:v>
                </c:pt>
                <c:pt idx="96">
                  <c:v>7.639810426540275E-2</c:v>
                </c:pt>
                <c:pt idx="97">
                  <c:v>0.25841860465116273</c:v>
                </c:pt>
                <c:pt idx="98">
                  <c:v>-0.26214285714285701</c:v>
                </c:pt>
                <c:pt idx="99">
                  <c:v>9.2894736842105252E-2</c:v>
                </c:pt>
                <c:pt idx="100">
                  <c:v>9.6153846153846242E-2</c:v>
                </c:pt>
                <c:pt idx="101">
                  <c:v>7.6923076923076983E-2</c:v>
                </c:pt>
                <c:pt idx="102">
                  <c:v>3.4625000000000072E-2</c:v>
                </c:pt>
                <c:pt idx="103">
                  <c:v>0.11906666666666672</c:v>
                </c:pt>
                <c:pt idx="104">
                  <c:v>2.2893081761006281E-2</c:v>
                </c:pt>
                <c:pt idx="105">
                  <c:v>0.21684931506849314</c:v>
                </c:pt>
                <c:pt idx="106">
                  <c:v>-8.4910179640718661E-2</c:v>
                </c:pt>
                <c:pt idx="107">
                  <c:v>9.8809523809523764E-2</c:v>
                </c:pt>
                <c:pt idx="108">
                  <c:v>0.11783960720130926</c:v>
                </c:pt>
                <c:pt idx="109">
                  <c:v>0.2972536348949919</c:v>
                </c:pt>
                <c:pt idx="110">
                  <c:v>-2.0343839541547424E-2</c:v>
                </c:pt>
                <c:pt idx="111">
                  <c:v>0.32500000000000001</c:v>
                </c:pt>
                <c:pt idx="112">
                  <c:v>7.142857142857148E-2</c:v>
                </c:pt>
                <c:pt idx="113">
                  <c:v>0.16363636363636366</c:v>
                </c:pt>
                <c:pt idx="114">
                  <c:v>3.9455782312925354E-3</c:v>
                </c:pt>
                <c:pt idx="115">
                  <c:v>0.15808917197452227</c:v>
                </c:pt>
                <c:pt idx="116">
                  <c:v>8.90212765957447E-2</c:v>
                </c:pt>
                <c:pt idx="117">
                  <c:v>0.16069264069264066</c:v>
                </c:pt>
                <c:pt idx="118">
                  <c:v>0.25903712108931753</c:v>
                </c:pt>
                <c:pt idx="119">
                  <c:v>0.27478134110787178</c:v>
                </c:pt>
                <c:pt idx="120">
                  <c:v>1.9310344827586187E-2</c:v>
                </c:pt>
                <c:pt idx="121">
                  <c:v>0.20689655172413784</c:v>
                </c:pt>
                <c:pt idx="122">
                  <c:v>4.0967741935483838E-2</c:v>
                </c:pt>
                <c:pt idx="123">
                  <c:v>0.17910447761194029</c:v>
                </c:pt>
                <c:pt idx="124">
                  <c:v>4.8817204301075265E-2</c:v>
                </c:pt>
                <c:pt idx="125">
                  <c:v>0.27587628865979374</c:v>
                </c:pt>
                <c:pt idx="126">
                  <c:v>-3.6417910447761159E-2</c:v>
                </c:pt>
                <c:pt idx="127">
                  <c:v>8.5714285714285632E-2</c:v>
                </c:pt>
                <c:pt idx="128">
                  <c:v>6.2921348314606759E-2</c:v>
                </c:pt>
                <c:pt idx="129">
                  <c:v>0.23423423423423431</c:v>
                </c:pt>
                <c:pt idx="130">
                  <c:v>-9.5543478260869535E-2</c:v>
                </c:pt>
                <c:pt idx="131">
                  <c:v>0.18244444444444446</c:v>
                </c:pt>
                <c:pt idx="132">
                  <c:v>0.1555555555555557</c:v>
                </c:pt>
                <c:pt idx="133">
                  <c:v>0.2198581560283687</c:v>
                </c:pt>
                <c:pt idx="134">
                  <c:v>4.5899772209567202E-2</c:v>
                </c:pt>
                <c:pt idx="135">
                  <c:v>9.1254752851711085E-2</c:v>
                </c:pt>
                <c:pt idx="136">
                  <c:v>5.600000000000005E-2</c:v>
                </c:pt>
                <c:pt idx="137">
                  <c:v>6.5134099616858218E-2</c:v>
                </c:pt>
                <c:pt idx="138">
                  <c:v>-0.19206349206349205</c:v>
                </c:pt>
                <c:pt idx="139">
                  <c:v>0.19480519480519484</c:v>
                </c:pt>
                <c:pt idx="140">
                  <c:v>9.2408759124087622E-2</c:v>
                </c:pt>
                <c:pt idx="141">
                  <c:v>0.21230769230769231</c:v>
                </c:pt>
                <c:pt idx="142">
                  <c:v>0.38805970149253738</c:v>
                </c:pt>
                <c:pt idx="143">
                  <c:v>-0.29545454545454536</c:v>
                </c:pt>
                <c:pt idx="144">
                  <c:v>-0.57590909090909093</c:v>
                </c:pt>
                <c:pt idx="145">
                  <c:v>6.4444444444444443E-2</c:v>
                </c:pt>
                <c:pt idx="146">
                  <c:v>1.1176470588235369E-2</c:v>
                </c:pt>
                <c:pt idx="147">
                  <c:v>7.0177838577291402E-2</c:v>
                </c:pt>
                <c:pt idx="148">
                  <c:v>7.2558139534883992E-3</c:v>
                </c:pt>
                <c:pt idx="149">
                  <c:v>8.3181652712049442E-2</c:v>
                </c:pt>
                <c:pt idx="150">
                  <c:v>3.0344827586206789E-2</c:v>
                </c:pt>
                <c:pt idx="151">
                  <c:v>0.20973605184131505</c:v>
                </c:pt>
                <c:pt idx="152">
                  <c:v>0.12903225806451613</c:v>
                </c:pt>
                <c:pt idx="153">
                  <c:v>2.4691358024691377E-2</c:v>
                </c:pt>
                <c:pt idx="154">
                  <c:v>2.2727272727272818E-2</c:v>
                </c:pt>
                <c:pt idx="155">
                  <c:v>5.0632911392405104E-2</c:v>
                </c:pt>
                <c:pt idx="156">
                  <c:v>6.8965517241378104E-3</c:v>
                </c:pt>
                <c:pt idx="157">
                  <c:v>4.629370629370632E-2</c:v>
                </c:pt>
                <c:pt idx="158">
                  <c:v>5.2830188679245334E-2</c:v>
                </c:pt>
                <c:pt idx="159">
                  <c:v>0.20015209125475278</c:v>
                </c:pt>
                <c:pt idx="160">
                  <c:v>8.92915980230643E-2</c:v>
                </c:pt>
                <c:pt idx="161">
                  <c:v>0.28375209380234506</c:v>
                </c:pt>
                <c:pt idx="162">
                  <c:v>1.2121212121212132E-3</c:v>
                </c:pt>
                <c:pt idx="163">
                  <c:v>8.8757396449704096E-2</c:v>
                </c:pt>
                <c:pt idx="164">
                  <c:v>-1.6799999999999926E-2</c:v>
                </c:pt>
                <c:pt idx="165">
                  <c:v>4.5588235294117631E-2</c:v>
                </c:pt>
                <c:pt idx="166">
                  <c:v>3.7313432835820927E-2</c:v>
                </c:pt>
                <c:pt idx="167">
                  <c:v>8.7910447761194124E-2</c:v>
                </c:pt>
                <c:pt idx="168">
                  <c:v>4.2575757575757593E-2</c:v>
                </c:pt>
                <c:pt idx="169">
                  <c:v>9.166666666666666E-2</c:v>
                </c:pt>
                <c:pt idx="170">
                  <c:v>0</c:v>
                </c:pt>
                <c:pt idx="171">
                  <c:v>5.1546391752577178E-2</c:v>
                </c:pt>
                <c:pt idx="172">
                  <c:v>6.0606060606060656E-2</c:v>
                </c:pt>
                <c:pt idx="173">
                  <c:v>0.11111111111111106</c:v>
                </c:pt>
                <c:pt idx="174">
                  <c:v>-4.4676594798844074E-2</c:v>
                </c:pt>
                <c:pt idx="175">
                  <c:v>0.11949685534591188</c:v>
                </c:pt>
                <c:pt idx="176">
                  <c:v>-0.13043478260869579</c:v>
                </c:pt>
                <c:pt idx="177">
                  <c:v>0.13513513513513511</c:v>
                </c:pt>
                <c:pt idx="178">
                  <c:v>-6.3041765169424807E-2</c:v>
                </c:pt>
                <c:pt idx="179">
                  <c:v>0.20919414420577376</c:v>
                </c:pt>
                <c:pt idx="180">
                  <c:v>-0.1237373737373737</c:v>
                </c:pt>
                <c:pt idx="181">
                  <c:v>0.1326086956521739</c:v>
                </c:pt>
                <c:pt idx="182">
                  <c:v>2.3596419853539573E-2</c:v>
                </c:pt>
                <c:pt idx="183">
                  <c:v>0.18551408352990154</c:v>
                </c:pt>
                <c:pt idx="184">
                  <c:v>-5.9154929577464842E-2</c:v>
                </c:pt>
                <c:pt idx="185">
                  <c:v>0.44673913043478264</c:v>
                </c:pt>
                <c:pt idx="186">
                  <c:v>5.8479532163742748E-3</c:v>
                </c:pt>
                <c:pt idx="187">
                  <c:v>7.5949367088607653E-2</c:v>
                </c:pt>
                <c:pt idx="188">
                  <c:v>-4.5367412140575047E-2</c:v>
                </c:pt>
                <c:pt idx="189">
                  <c:v>0.28535980148883383</c:v>
                </c:pt>
                <c:pt idx="190">
                  <c:v>2.0648078372268175E-2</c:v>
                </c:pt>
                <c:pt idx="191">
                  <c:v>0.12303664921465965</c:v>
                </c:pt>
                <c:pt idx="192">
                  <c:v>1.492537313432837E-2</c:v>
                </c:pt>
                <c:pt idx="193">
                  <c:v>-6.1538461538461417E-2</c:v>
                </c:pt>
                <c:pt idx="194">
                  <c:v>-8.493150684931515E-2</c:v>
                </c:pt>
                <c:pt idx="195">
                  <c:v>3.9473684210526348E-2</c:v>
                </c:pt>
                <c:pt idx="196">
                  <c:v>-2.5757575757575778E-2</c:v>
                </c:pt>
                <c:pt idx="197">
                  <c:v>0.1162121212121212</c:v>
                </c:pt>
                <c:pt idx="198">
                  <c:v>-0.12000000000000011</c:v>
                </c:pt>
                <c:pt idx="199">
                  <c:v>0.19999999999999996</c:v>
                </c:pt>
              </c:numCache>
            </c:numRef>
          </c:xVal>
          <c:yVal>
            <c:numRef>
              <c:f>Sheet2!$M$2:$M$201</c:f>
              <c:numCache>
                <c:formatCode>0.0%</c:formatCode>
                <c:ptCount val="200"/>
                <c:pt idx="0">
                  <c:v>1.6117729502452674E-2</c:v>
                </c:pt>
                <c:pt idx="1">
                  <c:v>1.4322610941535559E-2</c:v>
                </c:pt>
                <c:pt idx="2">
                  <c:v>0.1499272197962154</c:v>
                </c:pt>
                <c:pt idx="3">
                  <c:v>0.18584070796460195</c:v>
                </c:pt>
                <c:pt idx="4">
                  <c:v>0</c:v>
                </c:pt>
                <c:pt idx="5">
                  <c:v>9.9447513812154567E-2</c:v>
                </c:pt>
                <c:pt idx="6">
                  <c:v>0</c:v>
                </c:pt>
                <c:pt idx="7">
                  <c:v>0</c:v>
                </c:pt>
                <c:pt idx="8">
                  <c:v>-2.9259509340534952E-3</c:v>
                </c:pt>
                <c:pt idx="9">
                  <c:v>0.23422159887798044</c:v>
                </c:pt>
                <c:pt idx="10">
                  <c:v>5.6067588325652847E-2</c:v>
                </c:pt>
                <c:pt idx="11">
                  <c:v>-2.4390243902438911E-2</c:v>
                </c:pt>
                <c:pt idx="12">
                  <c:v>6.5857885615251369E-2</c:v>
                </c:pt>
                <c:pt idx="13">
                  <c:v>8.6956521739130391E-2</c:v>
                </c:pt>
                <c:pt idx="14">
                  <c:v>3.7667946257197674E-2</c:v>
                </c:pt>
                <c:pt idx="15">
                  <c:v>6.6010660106601074E-2</c:v>
                </c:pt>
                <c:pt idx="16">
                  <c:v>9.4939244224863051E-2</c:v>
                </c:pt>
                <c:pt idx="17">
                  <c:v>1.2903225806451623E-2</c:v>
                </c:pt>
                <c:pt idx="18">
                  <c:v>7.7059737952476157E-2</c:v>
                </c:pt>
                <c:pt idx="19">
                  <c:v>1.5138023152270849E-2</c:v>
                </c:pt>
                <c:pt idx="20">
                  <c:v>4.2735042735042653E-2</c:v>
                </c:pt>
                <c:pt idx="21">
                  <c:v>5.0682261208577044E-2</c:v>
                </c:pt>
                <c:pt idx="22">
                  <c:v>5.7838660578386485E-2</c:v>
                </c:pt>
                <c:pt idx="23">
                  <c:v>7.0131855532199625E-2</c:v>
                </c:pt>
                <c:pt idx="24">
                  <c:v>3.296545793320867E-3</c:v>
                </c:pt>
                <c:pt idx="25">
                  <c:v>6.3676872215035221E-2</c:v>
                </c:pt>
                <c:pt idx="26">
                  <c:v>3.8233355306526037E-2</c:v>
                </c:pt>
                <c:pt idx="27">
                  <c:v>-3.6532713384257389E-3</c:v>
                </c:pt>
                <c:pt idx="28">
                  <c:v>6.2500000000000056E-2</c:v>
                </c:pt>
                <c:pt idx="29">
                  <c:v>0.14705882352941171</c:v>
                </c:pt>
                <c:pt idx="30">
                  <c:v>-3.576982892690516E-2</c:v>
                </c:pt>
                <c:pt idx="31">
                  <c:v>0.10000000000000009</c:v>
                </c:pt>
                <c:pt idx="32">
                  <c:v>2.8787878787878814E-2</c:v>
                </c:pt>
                <c:pt idx="33">
                  <c:v>3.1147540983606586E-2</c:v>
                </c:pt>
                <c:pt idx="34">
                  <c:v>3.2130676718721801E-2</c:v>
                </c:pt>
                <c:pt idx="35">
                  <c:v>-2.5031289111389259E-3</c:v>
                </c:pt>
                <c:pt idx="36">
                  <c:v>2.4298760600130503E-2</c:v>
                </c:pt>
                <c:pt idx="37">
                  <c:v>6.7587092631241005E-2</c:v>
                </c:pt>
                <c:pt idx="38">
                  <c:v>-9.5238095238095316E-3</c:v>
                </c:pt>
                <c:pt idx="39">
                  <c:v>8.6956521739130391E-2</c:v>
                </c:pt>
                <c:pt idx="40">
                  <c:v>-8.7353324641460312E-2</c:v>
                </c:pt>
                <c:pt idx="41">
                  <c:v>4.7244094488189017E-2</c:v>
                </c:pt>
                <c:pt idx="42">
                  <c:v>0</c:v>
                </c:pt>
                <c:pt idx="43">
                  <c:v>8.3333333333333412E-2</c:v>
                </c:pt>
                <c:pt idx="44">
                  <c:v>0.26448409049107974</c:v>
                </c:pt>
                <c:pt idx="45">
                  <c:v>-4.0000000000000036E-2</c:v>
                </c:pt>
                <c:pt idx="46">
                  <c:v>0.15164520743919899</c:v>
                </c:pt>
                <c:pt idx="47">
                  <c:v>-1.8292682926829149E-2</c:v>
                </c:pt>
                <c:pt idx="48">
                  <c:v>0</c:v>
                </c:pt>
                <c:pt idx="49">
                  <c:v>0</c:v>
                </c:pt>
                <c:pt idx="50">
                  <c:v>2.1739130434782629E-2</c:v>
                </c:pt>
                <c:pt idx="51">
                  <c:v>0</c:v>
                </c:pt>
                <c:pt idx="52">
                  <c:v>0</c:v>
                </c:pt>
                <c:pt idx="53">
                  <c:v>0.15858073859522082</c:v>
                </c:pt>
                <c:pt idx="54">
                  <c:v>4.4957472660996395E-2</c:v>
                </c:pt>
                <c:pt idx="55">
                  <c:v>1.0598031794095476E-2</c:v>
                </c:pt>
                <c:pt idx="56">
                  <c:v>-1.8181818181818195E-2</c:v>
                </c:pt>
                <c:pt idx="57">
                  <c:v>7.0578905630452174E-2</c:v>
                </c:pt>
                <c:pt idx="58">
                  <c:v>-6.0076460950301341E-3</c:v>
                </c:pt>
                <c:pt idx="59">
                  <c:v>3.8537829413431569E-2</c:v>
                </c:pt>
                <c:pt idx="60">
                  <c:v>-3.699598170985182E-2</c:v>
                </c:pt>
                <c:pt idx="61">
                  <c:v>-6.1932882039465384E-3</c:v>
                </c:pt>
                <c:pt idx="62">
                  <c:v>3.3372025536854352E-2</c:v>
                </c:pt>
                <c:pt idx="63">
                  <c:v>0</c:v>
                </c:pt>
                <c:pt idx="64">
                  <c:v>-2.9622063329928526E-2</c:v>
                </c:pt>
                <c:pt idx="65">
                  <c:v>7.4999999999999928E-2</c:v>
                </c:pt>
                <c:pt idx="66">
                  <c:v>4.1756659467242656E-2</c:v>
                </c:pt>
                <c:pt idx="67">
                  <c:v>1.118901984186178E-2</c:v>
                </c:pt>
                <c:pt idx="68">
                  <c:v>3.3243486073674798E-2</c:v>
                </c:pt>
                <c:pt idx="69">
                  <c:v>1.453488372093031E-2</c:v>
                </c:pt>
                <c:pt idx="70">
                  <c:v>6.3291139240506236E-2</c:v>
                </c:pt>
                <c:pt idx="71">
                  <c:v>-1.7713365539452512E-2</c:v>
                </c:pt>
                <c:pt idx="72">
                  <c:v>1.3333333333333345E-2</c:v>
                </c:pt>
                <c:pt idx="73">
                  <c:v>5.2631578947368467E-2</c:v>
                </c:pt>
                <c:pt idx="74">
                  <c:v>9.2253402789447256E-2</c:v>
                </c:pt>
                <c:pt idx="75">
                  <c:v>0.2910284463894966</c:v>
                </c:pt>
                <c:pt idx="76">
                  <c:v>3.8536903984324078E-2</c:v>
                </c:pt>
                <c:pt idx="77">
                  <c:v>1.7072284780239741E-2</c:v>
                </c:pt>
                <c:pt idx="78">
                  <c:v>4.6186609876214646E-2</c:v>
                </c:pt>
                <c:pt idx="79">
                  <c:v>4.8000000000000043E-2</c:v>
                </c:pt>
                <c:pt idx="80">
                  <c:v>0</c:v>
                </c:pt>
                <c:pt idx="81">
                  <c:v>0.2269062814914343</c:v>
                </c:pt>
                <c:pt idx="82">
                  <c:v>0</c:v>
                </c:pt>
                <c:pt idx="83">
                  <c:v>4.1095890410958943E-2</c:v>
                </c:pt>
                <c:pt idx="84">
                  <c:v>-2.6226954037912226E-2</c:v>
                </c:pt>
                <c:pt idx="85">
                  <c:v>5.3475935828876851E-2</c:v>
                </c:pt>
                <c:pt idx="86">
                  <c:v>0</c:v>
                </c:pt>
                <c:pt idx="87">
                  <c:v>5.3564395431272158E-2</c:v>
                </c:pt>
                <c:pt idx="88">
                  <c:v>0.10000000000000009</c:v>
                </c:pt>
                <c:pt idx="89">
                  <c:v>0</c:v>
                </c:pt>
                <c:pt idx="90">
                  <c:v>-4.5454545454545497E-2</c:v>
                </c:pt>
                <c:pt idx="91">
                  <c:v>3.7037037037036931E-2</c:v>
                </c:pt>
                <c:pt idx="92">
                  <c:v>0.11771881671241222</c:v>
                </c:pt>
                <c:pt idx="93">
                  <c:v>0.15232833464877671</c:v>
                </c:pt>
                <c:pt idx="94">
                  <c:v>-7.5949367088607653E-2</c:v>
                </c:pt>
                <c:pt idx="95">
                  <c:v>0</c:v>
                </c:pt>
                <c:pt idx="96">
                  <c:v>8.2717569786535189E-2</c:v>
                </c:pt>
                <c:pt idx="97">
                  <c:v>0.25439036628198691</c:v>
                </c:pt>
                <c:pt idx="98">
                  <c:v>4.6972269383135271E-2</c:v>
                </c:pt>
                <c:pt idx="99">
                  <c:v>4.438642297650125E-2</c:v>
                </c:pt>
                <c:pt idx="100">
                  <c:v>7.8014184397163192E-2</c:v>
                </c:pt>
                <c:pt idx="101">
                  <c:v>8.3333333333333412E-2</c:v>
                </c:pt>
                <c:pt idx="102">
                  <c:v>-2.9781173119253772E-3</c:v>
                </c:pt>
                <c:pt idx="103">
                  <c:v>0.12002421673982147</c:v>
                </c:pt>
                <c:pt idx="104">
                  <c:v>-2.3171987641606895E-3</c:v>
                </c:pt>
                <c:pt idx="105">
                  <c:v>0.13695994402658743</c:v>
                </c:pt>
                <c:pt idx="106">
                  <c:v>-6.7225963130588429E-2</c:v>
                </c:pt>
                <c:pt idx="107">
                  <c:v>5.6803170409511279E-2</c:v>
                </c:pt>
                <c:pt idx="108">
                  <c:v>0.11131725417439692</c:v>
                </c:pt>
                <c:pt idx="109">
                  <c:v>0.14712643678160919</c:v>
                </c:pt>
                <c:pt idx="110">
                  <c:v>5.2232518955349479E-2</c:v>
                </c:pt>
                <c:pt idx="111">
                  <c:v>0</c:v>
                </c:pt>
                <c:pt idx="112">
                  <c:v>0</c:v>
                </c:pt>
                <c:pt idx="113">
                  <c:v>8.6956521739130391E-2</c:v>
                </c:pt>
                <c:pt idx="114">
                  <c:v>7.9087556344761736E-2</c:v>
                </c:pt>
                <c:pt idx="115">
                  <c:v>1.376910273868966E-2</c:v>
                </c:pt>
                <c:pt idx="116">
                  <c:v>9.7720478325859519E-2</c:v>
                </c:pt>
                <c:pt idx="117">
                  <c:v>0.17082731586548378</c:v>
                </c:pt>
                <c:pt idx="118">
                  <c:v>3.5003281557646058E-2</c:v>
                </c:pt>
                <c:pt idx="119">
                  <c:v>3.3333333333333381E-2</c:v>
                </c:pt>
                <c:pt idx="120">
                  <c:v>1.9690576652601949E-2</c:v>
                </c:pt>
                <c:pt idx="121">
                  <c:v>0.21739130434782614</c:v>
                </c:pt>
                <c:pt idx="122">
                  <c:v>3.4308779011099855E-2</c:v>
                </c:pt>
                <c:pt idx="123">
                  <c:v>3.6363636363636188E-2</c:v>
                </c:pt>
                <c:pt idx="124">
                  <c:v>0.15306353153967892</c:v>
                </c:pt>
                <c:pt idx="125">
                  <c:v>-6.0364464692482904E-2</c:v>
                </c:pt>
                <c:pt idx="126">
                  <c:v>-3.5138248847926233E-2</c:v>
                </c:pt>
                <c:pt idx="127">
                  <c:v>4.6875000000000042E-2</c:v>
                </c:pt>
                <c:pt idx="128">
                  <c:v>-2.3638232271325856E-2</c:v>
                </c:pt>
                <c:pt idx="129">
                  <c:v>5.8823529411764761E-2</c:v>
                </c:pt>
                <c:pt idx="130">
                  <c:v>-8.721103284055956E-2</c:v>
                </c:pt>
                <c:pt idx="131">
                  <c:v>0.13481924435988035</c:v>
                </c:pt>
                <c:pt idx="132">
                  <c:v>0.23684210526315794</c:v>
                </c:pt>
                <c:pt idx="133">
                  <c:v>0.19090909090909086</c:v>
                </c:pt>
                <c:pt idx="134">
                  <c:v>0</c:v>
                </c:pt>
                <c:pt idx="135">
                  <c:v>3.8037276531000419E-2</c:v>
                </c:pt>
                <c:pt idx="136">
                  <c:v>5.9322033898305142E-2</c:v>
                </c:pt>
                <c:pt idx="137">
                  <c:v>2.4590163934426253E-2</c:v>
                </c:pt>
                <c:pt idx="138">
                  <c:v>1.1984021304926776E-2</c:v>
                </c:pt>
                <c:pt idx="139">
                  <c:v>0</c:v>
                </c:pt>
                <c:pt idx="140">
                  <c:v>3.7477883223419634E-2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9.5183155465819718E-3</c:v>
                </c:pt>
                <c:pt idx="145">
                  <c:v>6.8883610451306407E-2</c:v>
                </c:pt>
                <c:pt idx="146">
                  <c:v>2.0226055919095862E-2</c:v>
                </c:pt>
                <c:pt idx="147">
                  <c:v>6.4734441665441674E-3</c:v>
                </c:pt>
                <c:pt idx="148">
                  <c:v>-7.8710644677660833E-3</c:v>
                </c:pt>
                <c:pt idx="149">
                  <c:v>2.1044272384355651E-2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2.3255813953488469E-2</c:v>
                </c:pt>
                <c:pt idx="155">
                  <c:v>5.3333333333333378E-2</c:v>
                </c:pt>
                <c:pt idx="156">
                  <c:v>5.4976851851850613E-3</c:v>
                </c:pt>
                <c:pt idx="157">
                  <c:v>1.9211028009972139E-2</c:v>
                </c:pt>
                <c:pt idx="158">
                  <c:v>4.7808764940239092E-2</c:v>
                </c:pt>
                <c:pt idx="159">
                  <c:v>0.1028712683019584</c:v>
                </c:pt>
                <c:pt idx="160">
                  <c:v>7.9956584659913205E-2</c:v>
                </c:pt>
                <c:pt idx="161">
                  <c:v>6.1739943872778383E-2</c:v>
                </c:pt>
                <c:pt idx="162">
                  <c:v>1.2135922330097099E-3</c:v>
                </c:pt>
                <c:pt idx="163">
                  <c:v>1.9480519480519497E-2</c:v>
                </c:pt>
                <c:pt idx="164">
                  <c:v>-2.6357199055861466E-2</c:v>
                </c:pt>
                <c:pt idx="165">
                  <c:v>1.694915254237284E-2</c:v>
                </c:pt>
                <c:pt idx="166">
                  <c:v>3.8759689922480654E-2</c:v>
                </c:pt>
                <c:pt idx="167">
                  <c:v>-1.8000327278677628E-3</c:v>
                </c:pt>
                <c:pt idx="168">
                  <c:v>4.4469061560373495E-2</c:v>
                </c:pt>
                <c:pt idx="169">
                  <c:v>3.4195162635529547E-2</c:v>
                </c:pt>
                <c:pt idx="170">
                  <c:v>0</c:v>
                </c:pt>
                <c:pt idx="171">
                  <c:v>0</c:v>
                </c:pt>
                <c:pt idx="172">
                  <c:v>0.16129032258064513</c:v>
                </c:pt>
                <c:pt idx="173">
                  <c:v>0.12499999999999993</c:v>
                </c:pt>
                <c:pt idx="174">
                  <c:v>8.7234042553191574E-2</c:v>
                </c:pt>
                <c:pt idx="175">
                  <c:v>7.7321428571428374E-2</c:v>
                </c:pt>
                <c:pt idx="176">
                  <c:v>6.4102564102564014E-2</c:v>
                </c:pt>
                <c:pt idx="177">
                  <c:v>4.6875000000000042E-2</c:v>
                </c:pt>
                <c:pt idx="178">
                  <c:v>-4.0647393130714159E-2</c:v>
                </c:pt>
                <c:pt idx="179">
                  <c:v>1.7301038062283752E-2</c:v>
                </c:pt>
                <c:pt idx="180">
                  <c:v>0</c:v>
                </c:pt>
                <c:pt idx="181">
                  <c:v>-7.5187969924812095E-3</c:v>
                </c:pt>
                <c:pt idx="182">
                  <c:v>0</c:v>
                </c:pt>
                <c:pt idx="183">
                  <c:v>2.2146507666098828E-2</c:v>
                </c:pt>
                <c:pt idx="184">
                  <c:v>1.0638297872340436E-2</c:v>
                </c:pt>
                <c:pt idx="185">
                  <c:v>0.17878192534381132</c:v>
                </c:pt>
                <c:pt idx="186">
                  <c:v>0</c:v>
                </c:pt>
                <c:pt idx="187">
                  <c:v>8.2191780821917887E-2</c:v>
                </c:pt>
                <c:pt idx="188">
                  <c:v>-4.3398533007334934E-2</c:v>
                </c:pt>
                <c:pt idx="189">
                  <c:v>0.10416666666666677</c:v>
                </c:pt>
                <c:pt idx="190">
                  <c:v>2.108341028008608E-2</c:v>
                </c:pt>
                <c:pt idx="191">
                  <c:v>4.8507462686567124E-2</c:v>
                </c:pt>
                <c:pt idx="192">
                  <c:v>0</c:v>
                </c:pt>
                <c:pt idx="193">
                  <c:v>0</c:v>
                </c:pt>
                <c:pt idx="194">
                  <c:v>-7.8282828282828343E-2</c:v>
                </c:pt>
                <c:pt idx="195">
                  <c:v>0</c:v>
                </c:pt>
                <c:pt idx="196">
                  <c:v>-2.5110782865583478E-2</c:v>
                </c:pt>
                <c:pt idx="197">
                  <c:v>0.11434939139379389</c:v>
                </c:pt>
                <c:pt idx="198">
                  <c:v>7.1428571428571286E-2</c:v>
                </c:pt>
                <c:pt idx="199">
                  <c:v>0.12499999999999997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06-44FD-A68E-2AB7951ED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930639"/>
        <c:axId val="645931119"/>
      </c:scatterChart>
      <c:valAx>
        <c:axId val="6459306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931119"/>
        <c:crosses val="autoZero"/>
        <c:crossBetween val="midCat"/>
      </c:valAx>
      <c:valAx>
        <c:axId val="645931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930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346075</xdr:colOff>
      <xdr:row>1</xdr:row>
      <xdr:rowOff>69850</xdr:rowOff>
    </xdr:from>
    <xdr:to>
      <xdr:col>20</xdr:col>
      <xdr:colOff>606425</xdr:colOff>
      <xdr:row>15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670796-C53F-C5B3-61B5-787766D720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330200</xdr:colOff>
      <xdr:row>18</xdr:row>
      <xdr:rowOff>44450</xdr:rowOff>
    </xdr:from>
    <xdr:to>
      <xdr:col>22</xdr:col>
      <xdr:colOff>581025</xdr:colOff>
      <xdr:row>36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9EE10B-ED05-B30C-B608-3C2E42820C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555623</xdr:colOff>
      <xdr:row>37</xdr:row>
      <xdr:rowOff>127000</xdr:rowOff>
    </xdr:from>
    <xdr:to>
      <xdr:col>28</xdr:col>
      <xdr:colOff>338666</xdr:colOff>
      <xdr:row>65</xdr:row>
      <xdr:rowOff>8466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FE54F1-D1A2-B2DC-778C-EAC34F1A7D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184</xdr:row>
      <xdr:rowOff>186267</xdr:rowOff>
    </xdr:from>
    <xdr:to>
      <xdr:col>25</xdr:col>
      <xdr:colOff>186267</xdr:colOff>
      <xdr:row>204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5EC3A2F-73EE-415F-840E-5AB3E71B4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5BF38-4FFD-43EF-9D77-FD07F0497C38}">
  <dimension ref="A1:KR224"/>
  <sheetViews>
    <sheetView tabSelected="1" zoomScale="75" zoomScaleNormal="75" workbookViewId="0">
      <pane ySplit="1" topLeftCell="A2" activePane="bottomLeft" state="frozen"/>
      <selection pane="bottomLeft" activeCell="D16" sqref="D16"/>
    </sheetView>
  </sheetViews>
  <sheetFormatPr defaultColWidth="8.81640625" defaultRowHeight="15.5" x14ac:dyDescent="0.35"/>
  <cols>
    <col min="1" max="1" width="43.1796875" style="7" customWidth="1"/>
    <col min="2" max="2" width="18.6328125" style="7" customWidth="1"/>
    <col min="3" max="3" width="10.6328125" style="18" bestFit="1" customWidth="1"/>
    <col min="4" max="5" width="20.453125" style="7" customWidth="1"/>
    <col min="6" max="6" width="15.6328125" style="7" bestFit="1" customWidth="1"/>
    <col min="7" max="7" width="15.6328125" style="7" customWidth="1"/>
    <col min="8" max="8" width="13.81640625" style="7" bestFit="1" customWidth="1"/>
    <col min="9" max="9" width="28.81640625" style="7" customWidth="1"/>
    <col min="10" max="10" width="10.6328125" style="7" bestFit="1" customWidth="1"/>
    <col min="11" max="11" width="10.6328125" style="7" customWidth="1"/>
    <col min="12" max="12" width="10.6328125" style="21" customWidth="1"/>
    <col min="13" max="13" width="28.453125" style="21" customWidth="1"/>
    <col min="14" max="14" width="8.81640625" style="2"/>
    <col min="15" max="16384" width="8.81640625" style="3"/>
  </cols>
  <sheetData>
    <row r="1" spans="1:15" x14ac:dyDescent="0.35">
      <c r="A1" s="1" t="s">
        <v>114</v>
      </c>
      <c r="B1" s="1" t="s">
        <v>121</v>
      </c>
      <c r="C1" s="15" t="s">
        <v>0</v>
      </c>
      <c r="D1" s="1" t="s">
        <v>122</v>
      </c>
      <c r="E1" s="1" t="s">
        <v>124</v>
      </c>
      <c r="F1" s="1" t="s">
        <v>1</v>
      </c>
      <c r="G1" s="1" t="s">
        <v>123</v>
      </c>
      <c r="H1" s="1" t="s">
        <v>2</v>
      </c>
      <c r="I1" s="1" t="s">
        <v>113</v>
      </c>
      <c r="J1" s="1" t="s">
        <v>0</v>
      </c>
      <c r="K1" s="1" t="s">
        <v>123</v>
      </c>
      <c r="L1" s="23"/>
      <c r="M1" s="20" t="s">
        <v>120</v>
      </c>
    </row>
    <row r="2" spans="1:15" x14ac:dyDescent="0.35">
      <c r="A2" s="4" t="s">
        <v>3</v>
      </c>
      <c r="B2" s="5">
        <v>181307</v>
      </c>
      <c r="C2" s="17">
        <v>2017</v>
      </c>
      <c r="D2" s="6">
        <v>0.57999999999999996</v>
      </c>
      <c r="E2" s="6"/>
      <c r="F2" s="4">
        <v>0.57079999999999997</v>
      </c>
      <c r="G2" s="4">
        <f t="shared" ref="G2:G33" si="0">D2-F2</f>
        <v>9.199999999999986E-3</v>
      </c>
      <c r="H2" s="4">
        <v>0.57999999999999996</v>
      </c>
      <c r="I2" s="7">
        <f t="shared" ref="I2:I33" si="1">(H2-F2)</f>
        <v>9.199999999999986E-3</v>
      </c>
      <c r="J2" s="6">
        <v>2017</v>
      </c>
      <c r="K2" s="6">
        <v>9.199999999999986E-3</v>
      </c>
      <c r="L2" s="24">
        <f t="shared" ref="L2:L33" si="2">K2/D2</f>
        <v>1.5862068965517218E-2</v>
      </c>
      <c r="M2" s="21">
        <f t="shared" ref="M2:M33" si="3">(I2/F2)</f>
        <v>1.6117729502452674E-2</v>
      </c>
      <c r="N2" s="3"/>
      <c r="O2" s="2"/>
    </row>
    <row r="3" spans="1:15" x14ac:dyDescent="0.35">
      <c r="A3" s="4" t="s">
        <v>3</v>
      </c>
      <c r="B3" s="5">
        <v>181307</v>
      </c>
      <c r="C3" s="17">
        <v>2023</v>
      </c>
      <c r="D3" s="6">
        <v>0.65</v>
      </c>
      <c r="E3" s="6" t="s">
        <v>125</v>
      </c>
      <c r="F3" s="4">
        <v>0.4259</v>
      </c>
      <c r="G3" s="4">
        <f t="shared" si="0"/>
        <v>0.22410000000000002</v>
      </c>
      <c r="H3" s="4">
        <v>0.432</v>
      </c>
      <c r="I3" s="7">
        <f t="shared" si="1"/>
        <v>6.0999999999999943E-3</v>
      </c>
      <c r="J3" s="6">
        <v>2023</v>
      </c>
      <c r="K3" s="6">
        <v>0.22410000000000002</v>
      </c>
      <c r="L3" s="24">
        <f t="shared" si="2"/>
        <v>0.34476923076923077</v>
      </c>
      <c r="M3" s="21">
        <f t="shared" si="3"/>
        <v>1.4322610941535559E-2</v>
      </c>
      <c r="O3" s="2"/>
    </row>
    <row r="4" spans="1:15" x14ac:dyDescent="0.35">
      <c r="A4" s="4" t="s">
        <v>4</v>
      </c>
      <c r="B4" s="5">
        <v>36602</v>
      </c>
      <c r="C4" s="17">
        <v>2015</v>
      </c>
      <c r="D4" s="6">
        <v>0.66500000000000004</v>
      </c>
      <c r="E4" s="6"/>
      <c r="F4" s="4">
        <v>0.68700000000000006</v>
      </c>
      <c r="G4" s="4">
        <f t="shared" si="0"/>
        <v>-2.200000000000002E-2</v>
      </c>
      <c r="H4" s="4">
        <v>0.79</v>
      </c>
      <c r="I4" s="7">
        <f t="shared" si="1"/>
        <v>0.10299999999999998</v>
      </c>
      <c r="J4" s="6">
        <v>2015</v>
      </c>
      <c r="K4" s="6">
        <v>-2.200000000000002E-2</v>
      </c>
      <c r="L4" s="24">
        <f t="shared" si="2"/>
        <v>-3.3082706766917318E-2</v>
      </c>
      <c r="M4" s="21">
        <f t="shared" si="3"/>
        <v>0.1499272197962154</v>
      </c>
      <c r="N4" s="8"/>
      <c r="O4" s="2"/>
    </row>
    <row r="5" spans="1:15" x14ac:dyDescent="0.35">
      <c r="A5" s="4" t="s">
        <v>4</v>
      </c>
      <c r="B5" s="5">
        <v>36602</v>
      </c>
      <c r="C5" s="17">
        <v>2023</v>
      </c>
      <c r="D5" s="6">
        <v>0.79</v>
      </c>
      <c r="E5" s="6" t="s">
        <v>126</v>
      </c>
      <c r="F5" s="4">
        <v>0.56499999999999995</v>
      </c>
      <c r="G5" s="4">
        <f t="shared" si="0"/>
        <v>0.22500000000000009</v>
      </c>
      <c r="H5" s="4">
        <v>0.67</v>
      </c>
      <c r="I5" s="7">
        <f t="shared" si="1"/>
        <v>0.10500000000000009</v>
      </c>
      <c r="J5" s="6">
        <v>2023</v>
      </c>
      <c r="K5" s="6">
        <v>0.22500000000000009</v>
      </c>
      <c r="L5" s="24">
        <f t="shared" si="2"/>
        <v>0.28481012658227856</v>
      </c>
      <c r="M5" s="21">
        <f t="shared" si="3"/>
        <v>0.18584070796460195</v>
      </c>
      <c r="O5" s="2"/>
    </row>
    <row r="6" spans="1:15" x14ac:dyDescent="0.35">
      <c r="A6" s="4" t="s">
        <v>5</v>
      </c>
      <c r="B6" s="5">
        <v>11423</v>
      </c>
      <c r="C6" s="17">
        <v>2015</v>
      </c>
      <c r="D6" s="6">
        <v>0.47</v>
      </c>
      <c r="E6" s="6"/>
      <c r="F6" s="4">
        <v>0.51200000000000001</v>
      </c>
      <c r="G6" s="4">
        <f t="shared" si="0"/>
        <v>-4.2000000000000037E-2</v>
      </c>
      <c r="H6" s="4">
        <v>0.51200000000000001</v>
      </c>
      <c r="I6" s="7">
        <f t="shared" si="1"/>
        <v>0</v>
      </c>
      <c r="J6" s="6">
        <v>2015</v>
      </c>
      <c r="K6" s="6">
        <v>-4.2000000000000037E-2</v>
      </c>
      <c r="L6" s="24">
        <f t="shared" si="2"/>
        <v>-8.9361702127659662E-2</v>
      </c>
      <c r="M6" s="21">
        <f t="shared" si="3"/>
        <v>0</v>
      </c>
      <c r="N6" s="3"/>
      <c r="O6" s="2"/>
    </row>
    <row r="7" spans="1:15" x14ac:dyDescent="0.35">
      <c r="A7" s="4" t="s">
        <v>5</v>
      </c>
      <c r="B7" s="5">
        <v>11423</v>
      </c>
      <c r="C7" s="17">
        <v>2021</v>
      </c>
      <c r="D7" s="6">
        <v>0.59699999999999998</v>
      </c>
      <c r="E7" s="6" t="s">
        <v>125</v>
      </c>
      <c r="F7" s="4">
        <v>0.54300000000000004</v>
      </c>
      <c r="G7" s="4">
        <f t="shared" si="0"/>
        <v>5.3999999999999937E-2</v>
      </c>
      <c r="H7" s="4">
        <v>0.59699999999999998</v>
      </c>
      <c r="I7" s="7">
        <f t="shared" si="1"/>
        <v>5.3999999999999937E-2</v>
      </c>
      <c r="J7" s="6">
        <v>2021</v>
      </c>
      <c r="K7" s="6">
        <v>5.3999999999999937E-2</v>
      </c>
      <c r="L7" s="24">
        <f t="shared" si="2"/>
        <v>9.0452261306532555E-2</v>
      </c>
      <c r="M7" s="21">
        <f t="shared" si="3"/>
        <v>9.9447513812154567E-2</v>
      </c>
      <c r="O7" s="2"/>
    </row>
    <row r="8" spans="1:15" x14ac:dyDescent="0.35">
      <c r="A8" s="4" t="s">
        <v>105</v>
      </c>
      <c r="B8" s="5">
        <v>22098</v>
      </c>
      <c r="C8" s="17">
        <v>2018</v>
      </c>
      <c r="D8" s="6">
        <v>0.80100000000000005</v>
      </c>
      <c r="E8" s="6" t="s">
        <v>125</v>
      </c>
      <c r="F8" s="4">
        <v>0.77700000000000002</v>
      </c>
      <c r="G8" s="4">
        <f t="shared" si="0"/>
        <v>2.4000000000000021E-2</v>
      </c>
      <c r="H8" s="4">
        <v>0.77700000000000002</v>
      </c>
      <c r="I8" s="7">
        <f t="shared" si="1"/>
        <v>0</v>
      </c>
      <c r="J8" s="6">
        <v>2018</v>
      </c>
      <c r="K8" s="6">
        <v>2.4000000000000021E-2</v>
      </c>
      <c r="L8" s="24">
        <f t="shared" si="2"/>
        <v>2.9962546816479425E-2</v>
      </c>
      <c r="M8" s="21">
        <f t="shared" si="3"/>
        <v>0</v>
      </c>
      <c r="O8" s="2"/>
    </row>
    <row r="9" spans="1:15" x14ac:dyDescent="0.35">
      <c r="A9" s="4" t="s">
        <v>100</v>
      </c>
      <c r="B9" s="5">
        <v>22098</v>
      </c>
      <c r="C9" s="17">
        <v>2010</v>
      </c>
      <c r="D9" s="6">
        <v>0.76700000000000002</v>
      </c>
      <c r="E9" s="6"/>
      <c r="F9" s="4">
        <v>0.76700000000000002</v>
      </c>
      <c r="G9" s="4">
        <f t="shared" si="0"/>
        <v>0</v>
      </c>
      <c r="H9" s="4">
        <v>0.76700000000000002</v>
      </c>
      <c r="I9" s="7">
        <f t="shared" si="1"/>
        <v>0</v>
      </c>
      <c r="J9" s="6">
        <v>2010</v>
      </c>
      <c r="K9" s="6">
        <v>0</v>
      </c>
      <c r="L9" s="24">
        <f t="shared" si="2"/>
        <v>0</v>
      </c>
      <c r="M9" s="21">
        <f t="shared" si="3"/>
        <v>0</v>
      </c>
      <c r="N9" s="3"/>
      <c r="O9" s="2"/>
    </row>
    <row r="10" spans="1:15" x14ac:dyDescent="0.35">
      <c r="A10" s="4" t="s">
        <v>6</v>
      </c>
      <c r="B10" s="5">
        <v>27802</v>
      </c>
      <c r="C10" s="17">
        <v>2019</v>
      </c>
      <c r="D10" s="6">
        <v>0.443</v>
      </c>
      <c r="E10" s="6"/>
      <c r="F10" s="4">
        <v>0.44429999999999997</v>
      </c>
      <c r="G10" s="4">
        <f t="shared" si="0"/>
        <v>-1.2999999999999678E-3</v>
      </c>
      <c r="H10" s="4">
        <v>0.443</v>
      </c>
      <c r="I10" s="7">
        <f t="shared" si="1"/>
        <v>-1.2999999999999678E-3</v>
      </c>
      <c r="J10" s="6">
        <v>2019</v>
      </c>
      <c r="K10" s="6">
        <v>-1.2999999999999678E-3</v>
      </c>
      <c r="L10" s="24">
        <f t="shared" si="2"/>
        <v>-2.9345372460495888E-3</v>
      </c>
      <c r="M10" s="21">
        <f t="shared" si="3"/>
        <v>-2.9259509340534952E-3</v>
      </c>
      <c r="N10" s="3"/>
      <c r="O10" s="2"/>
    </row>
    <row r="11" spans="1:15" x14ac:dyDescent="0.35">
      <c r="A11" s="4" t="s">
        <v>6</v>
      </c>
      <c r="B11" s="5">
        <v>27802</v>
      </c>
      <c r="C11" s="17">
        <v>2023</v>
      </c>
      <c r="D11" s="6">
        <v>0.51</v>
      </c>
      <c r="E11" s="6" t="s">
        <v>125</v>
      </c>
      <c r="F11" s="4">
        <v>0.35649999999999998</v>
      </c>
      <c r="G11" s="4">
        <f t="shared" si="0"/>
        <v>0.15350000000000003</v>
      </c>
      <c r="H11" s="4">
        <v>0.44</v>
      </c>
      <c r="I11" s="7">
        <f t="shared" si="1"/>
        <v>8.3500000000000019E-2</v>
      </c>
      <c r="J11" s="6">
        <v>2023</v>
      </c>
      <c r="K11" s="6">
        <v>0.15350000000000003</v>
      </c>
      <c r="L11" s="24">
        <f t="shared" si="2"/>
        <v>0.30098039215686279</v>
      </c>
      <c r="M11" s="21">
        <f t="shared" si="3"/>
        <v>0.23422159887798044</v>
      </c>
    </row>
    <row r="12" spans="1:15" x14ac:dyDescent="0.35">
      <c r="A12" s="4" t="s">
        <v>7</v>
      </c>
      <c r="B12" s="5">
        <v>17709</v>
      </c>
      <c r="C12" s="17">
        <v>2018</v>
      </c>
      <c r="D12" s="6">
        <v>0.55000000000000004</v>
      </c>
      <c r="E12" s="6"/>
      <c r="F12" s="4">
        <v>0.52080000000000004</v>
      </c>
      <c r="G12" s="4">
        <f t="shared" si="0"/>
        <v>2.9200000000000004E-2</v>
      </c>
      <c r="H12" s="4">
        <v>0.55000000000000004</v>
      </c>
      <c r="I12" s="7">
        <f t="shared" si="1"/>
        <v>2.9200000000000004E-2</v>
      </c>
      <c r="J12" s="6">
        <v>2018</v>
      </c>
      <c r="K12" s="6">
        <v>2.9200000000000004E-2</v>
      </c>
      <c r="L12" s="24">
        <f t="shared" si="2"/>
        <v>5.3090909090909091E-2</v>
      </c>
      <c r="M12" s="21">
        <f t="shared" si="3"/>
        <v>5.6067588325652847E-2</v>
      </c>
      <c r="N12" s="3"/>
      <c r="O12" s="2"/>
    </row>
    <row r="13" spans="1:15" x14ac:dyDescent="0.35">
      <c r="A13" s="4" t="s">
        <v>7</v>
      </c>
      <c r="B13" s="5">
        <v>17709</v>
      </c>
      <c r="C13" s="17">
        <v>2022</v>
      </c>
      <c r="D13" s="6">
        <v>0.55000000000000004</v>
      </c>
      <c r="E13" s="6" t="s">
        <v>126</v>
      </c>
      <c r="F13" s="4">
        <v>0.41</v>
      </c>
      <c r="G13" s="4">
        <f t="shared" si="0"/>
        <v>0.14000000000000007</v>
      </c>
      <c r="H13" s="4">
        <v>0.4</v>
      </c>
      <c r="I13" s="7">
        <f t="shared" si="1"/>
        <v>-9.9999999999999534E-3</v>
      </c>
      <c r="J13" s="6">
        <v>2022</v>
      </c>
      <c r="K13" s="6">
        <v>0.14000000000000007</v>
      </c>
      <c r="L13" s="24">
        <f t="shared" si="2"/>
        <v>0.25454545454545463</v>
      </c>
      <c r="M13" s="21">
        <f t="shared" si="3"/>
        <v>-2.4390243902438911E-2</v>
      </c>
      <c r="O13" s="2"/>
    </row>
    <row r="14" spans="1:15" x14ac:dyDescent="0.35">
      <c r="A14" s="4" t="s">
        <v>8</v>
      </c>
      <c r="B14" s="5">
        <v>43940</v>
      </c>
      <c r="C14" s="17">
        <v>2018</v>
      </c>
      <c r="D14" s="6">
        <v>0.55000000000000004</v>
      </c>
      <c r="E14" s="6" t="s">
        <v>125</v>
      </c>
      <c r="F14" s="4">
        <v>0.57699999999999996</v>
      </c>
      <c r="G14" s="4">
        <f t="shared" si="0"/>
        <v>-2.6999999999999913E-2</v>
      </c>
      <c r="H14" s="4">
        <v>0.61499999999999999</v>
      </c>
      <c r="I14" s="7">
        <f t="shared" si="1"/>
        <v>3.8000000000000034E-2</v>
      </c>
      <c r="J14" s="6">
        <v>2018</v>
      </c>
      <c r="K14" s="6">
        <v>-2.6999999999999913E-2</v>
      </c>
      <c r="L14" s="24">
        <f t="shared" si="2"/>
        <v>-4.9090909090908928E-2</v>
      </c>
      <c r="M14" s="21">
        <f t="shared" si="3"/>
        <v>6.5857885615251369E-2</v>
      </c>
      <c r="O14" s="2"/>
    </row>
    <row r="15" spans="1:15" x14ac:dyDescent="0.35">
      <c r="A15" s="4" t="s">
        <v>99</v>
      </c>
      <c r="B15" s="5">
        <v>43940</v>
      </c>
      <c r="C15" s="17">
        <v>2010</v>
      </c>
      <c r="D15" s="6">
        <v>0.5</v>
      </c>
      <c r="E15" s="6"/>
      <c r="F15" s="4">
        <v>0.46</v>
      </c>
      <c r="G15" s="4">
        <f t="shared" si="0"/>
        <v>3.999999999999998E-2</v>
      </c>
      <c r="H15" s="4">
        <v>0.5</v>
      </c>
      <c r="I15" s="7">
        <f t="shared" si="1"/>
        <v>3.999999999999998E-2</v>
      </c>
      <c r="J15" s="6">
        <v>2010</v>
      </c>
      <c r="K15" s="6">
        <v>3.999999999999998E-2</v>
      </c>
      <c r="L15" s="24">
        <f t="shared" si="2"/>
        <v>7.999999999999996E-2</v>
      </c>
      <c r="M15" s="21">
        <f t="shared" si="3"/>
        <v>8.6956521739130391E-2</v>
      </c>
      <c r="N15" s="3"/>
      <c r="O15" s="2"/>
    </row>
    <row r="16" spans="1:15" x14ac:dyDescent="0.35">
      <c r="A16" s="4" t="s">
        <v>9</v>
      </c>
      <c r="B16" s="5">
        <v>16870</v>
      </c>
      <c r="C16" s="17">
        <v>2020</v>
      </c>
      <c r="D16" s="6">
        <v>0.86499999999999999</v>
      </c>
      <c r="E16" s="6" t="s">
        <v>125</v>
      </c>
      <c r="F16" s="4">
        <v>0.83360000000000001</v>
      </c>
      <c r="G16" s="4">
        <f t="shared" si="0"/>
        <v>3.1399999999999983E-2</v>
      </c>
      <c r="H16" s="4">
        <v>0.86499999999999999</v>
      </c>
      <c r="I16" s="7">
        <f t="shared" si="1"/>
        <v>3.1399999999999983E-2</v>
      </c>
      <c r="J16" s="6">
        <v>2020</v>
      </c>
      <c r="K16" s="6">
        <v>3.1399999999999983E-2</v>
      </c>
      <c r="L16" s="24">
        <f t="shared" si="2"/>
        <v>3.6300578034682063E-2</v>
      </c>
      <c r="M16" s="21">
        <f t="shared" si="3"/>
        <v>3.7667946257197674E-2</v>
      </c>
      <c r="O16" s="2"/>
    </row>
    <row r="17" spans="1:304" x14ac:dyDescent="0.35">
      <c r="A17" s="4" t="s">
        <v>9</v>
      </c>
      <c r="B17" s="5">
        <v>16870</v>
      </c>
      <c r="C17" s="17">
        <v>2012</v>
      </c>
      <c r="D17" s="6">
        <v>0.78</v>
      </c>
      <c r="E17" s="6"/>
      <c r="F17" s="4">
        <v>0.73170000000000002</v>
      </c>
      <c r="G17" s="4">
        <f t="shared" si="0"/>
        <v>4.830000000000001E-2</v>
      </c>
      <c r="H17" s="4">
        <v>0.78</v>
      </c>
      <c r="I17" s="7">
        <f t="shared" si="1"/>
        <v>4.830000000000001E-2</v>
      </c>
      <c r="J17" s="6">
        <v>2012</v>
      </c>
      <c r="K17" s="6">
        <v>4.830000000000001E-2</v>
      </c>
      <c r="L17" s="24">
        <f t="shared" si="2"/>
        <v>6.1923076923076935E-2</v>
      </c>
      <c r="M17" s="21">
        <f t="shared" si="3"/>
        <v>6.6010660106601074E-2</v>
      </c>
      <c r="N17" s="3"/>
      <c r="O17" s="2"/>
    </row>
    <row r="18" spans="1:304" x14ac:dyDescent="0.35">
      <c r="A18" s="4" t="s">
        <v>10</v>
      </c>
      <c r="B18" s="5">
        <v>29208</v>
      </c>
      <c r="C18" s="17">
        <v>2015</v>
      </c>
      <c r="D18" s="6">
        <v>0.74</v>
      </c>
      <c r="E18" s="6"/>
      <c r="F18" s="4">
        <v>0.74890000000000001</v>
      </c>
      <c r="G18" s="4">
        <f t="shared" si="0"/>
        <v>-8.900000000000019E-3</v>
      </c>
      <c r="H18" s="4">
        <v>0.82</v>
      </c>
      <c r="I18" s="7">
        <f t="shared" si="1"/>
        <v>7.1099999999999941E-2</v>
      </c>
      <c r="J18" s="6">
        <v>2015</v>
      </c>
      <c r="K18" s="6">
        <v>-8.900000000000019E-3</v>
      </c>
      <c r="L18" s="24">
        <f t="shared" si="2"/>
        <v>-1.2027027027027053E-2</v>
      </c>
      <c r="M18" s="21">
        <f t="shared" si="3"/>
        <v>9.4939244224863051E-2</v>
      </c>
      <c r="N18" s="3"/>
      <c r="O18" s="2"/>
    </row>
    <row r="19" spans="1:304" x14ac:dyDescent="0.35">
      <c r="A19" s="4" t="s">
        <v>10</v>
      </c>
      <c r="B19" s="5">
        <v>29208</v>
      </c>
      <c r="C19" s="17">
        <v>2022</v>
      </c>
      <c r="D19" s="6">
        <v>0.82</v>
      </c>
      <c r="E19" s="6" t="s">
        <v>126</v>
      </c>
      <c r="F19" s="4">
        <v>0.77500000000000002</v>
      </c>
      <c r="G19" s="4">
        <f t="shared" si="0"/>
        <v>4.4999999999999929E-2</v>
      </c>
      <c r="H19" s="4">
        <v>0.78500000000000003</v>
      </c>
      <c r="I19" s="7">
        <f t="shared" si="1"/>
        <v>1.0000000000000009E-2</v>
      </c>
      <c r="J19" s="6">
        <v>2022</v>
      </c>
      <c r="K19" s="6">
        <v>4.4999999999999929E-2</v>
      </c>
      <c r="L19" s="24">
        <f t="shared" si="2"/>
        <v>5.4878048780487722E-2</v>
      </c>
      <c r="M19" s="21">
        <f t="shared" si="3"/>
        <v>1.2903225806451623E-2</v>
      </c>
      <c r="O19" s="2"/>
      <c r="KL19" s="9"/>
      <c r="KM19" s="9"/>
      <c r="KN19" s="9"/>
      <c r="KO19" s="9"/>
      <c r="KP19" s="9"/>
      <c r="KQ19" s="9"/>
      <c r="KR19" s="9"/>
    </row>
    <row r="20" spans="1:304" x14ac:dyDescent="0.35">
      <c r="A20" s="4" t="s">
        <v>11</v>
      </c>
      <c r="B20" s="5">
        <v>169564</v>
      </c>
      <c r="C20" s="17">
        <v>2019</v>
      </c>
      <c r="D20" s="6">
        <v>0.48499999999999999</v>
      </c>
      <c r="E20" s="6"/>
      <c r="F20" s="4">
        <v>0.45029999999999998</v>
      </c>
      <c r="G20" s="4">
        <f t="shared" si="0"/>
        <v>3.4700000000000009E-2</v>
      </c>
      <c r="H20" s="4">
        <v>0.48499999999999999</v>
      </c>
      <c r="I20" s="7">
        <f t="shared" si="1"/>
        <v>3.4700000000000009E-2</v>
      </c>
      <c r="J20" s="6">
        <v>2019</v>
      </c>
      <c r="K20" s="6">
        <v>3.4700000000000009E-2</v>
      </c>
      <c r="L20" s="24">
        <f t="shared" si="2"/>
        <v>7.1546391752577335E-2</v>
      </c>
      <c r="M20" s="21">
        <f t="shared" si="3"/>
        <v>7.7059737952476157E-2</v>
      </c>
      <c r="N20" s="3"/>
      <c r="O20" s="2"/>
    </row>
    <row r="21" spans="1:304" x14ac:dyDescent="0.35">
      <c r="A21" s="4" t="s">
        <v>11</v>
      </c>
      <c r="B21" s="5">
        <v>169564</v>
      </c>
      <c r="C21" s="17">
        <v>2023</v>
      </c>
      <c r="D21" s="6">
        <v>0.48499999999999999</v>
      </c>
      <c r="E21" s="6" t="s">
        <v>126</v>
      </c>
      <c r="F21" s="4">
        <v>0.33689999999999998</v>
      </c>
      <c r="G21" s="4">
        <f t="shared" si="0"/>
        <v>0.14810000000000001</v>
      </c>
      <c r="H21" s="4">
        <v>0.34200000000000003</v>
      </c>
      <c r="I21" s="7">
        <f t="shared" si="1"/>
        <v>5.1000000000000489E-3</v>
      </c>
      <c r="J21" s="6">
        <v>2023</v>
      </c>
      <c r="K21" s="6">
        <v>0.14810000000000001</v>
      </c>
      <c r="L21" s="24">
        <f t="shared" si="2"/>
        <v>0.30536082474226806</v>
      </c>
      <c r="M21" s="21">
        <f t="shared" si="3"/>
        <v>1.5138023152270849E-2</v>
      </c>
      <c r="O21" s="2"/>
    </row>
    <row r="22" spans="1:304" x14ac:dyDescent="0.35">
      <c r="A22" s="4" t="s">
        <v>12</v>
      </c>
      <c r="B22" s="5">
        <v>277329</v>
      </c>
      <c r="C22" s="17">
        <v>2021</v>
      </c>
      <c r="D22" s="6">
        <v>0.52900000000000003</v>
      </c>
      <c r="E22" s="6" t="s">
        <v>126</v>
      </c>
      <c r="F22" s="4">
        <v>0.46800000000000003</v>
      </c>
      <c r="G22" s="4">
        <f t="shared" si="0"/>
        <v>6.0999999999999999E-2</v>
      </c>
      <c r="H22" s="4">
        <v>0.48799999999999999</v>
      </c>
      <c r="I22" s="7">
        <f t="shared" si="1"/>
        <v>1.9999999999999962E-2</v>
      </c>
      <c r="J22" s="6">
        <v>2021</v>
      </c>
      <c r="K22" s="6">
        <v>6.0999999999999999E-2</v>
      </c>
      <c r="L22" s="24">
        <f t="shared" si="2"/>
        <v>0.11531190926275992</v>
      </c>
      <c r="M22" s="21">
        <f t="shared" si="3"/>
        <v>4.2735042735042653E-2</v>
      </c>
      <c r="O22" s="2"/>
    </row>
    <row r="23" spans="1:304" x14ac:dyDescent="0.35">
      <c r="A23" s="4" t="s">
        <v>12</v>
      </c>
      <c r="B23" s="5">
        <v>277329</v>
      </c>
      <c r="C23" s="17">
        <v>2017</v>
      </c>
      <c r="D23" s="6">
        <v>0.60399999999999998</v>
      </c>
      <c r="E23" s="6"/>
      <c r="F23" s="4">
        <v>0.51300000000000001</v>
      </c>
      <c r="G23" s="4">
        <f t="shared" si="0"/>
        <v>9.099999999999997E-2</v>
      </c>
      <c r="H23" s="4">
        <v>0.53900000000000003</v>
      </c>
      <c r="I23" s="7">
        <f t="shared" si="1"/>
        <v>2.6000000000000023E-2</v>
      </c>
      <c r="J23" s="6">
        <v>2017</v>
      </c>
      <c r="K23" s="6">
        <v>9.099999999999997E-2</v>
      </c>
      <c r="L23" s="24">
        <f t="shared" si="2"/>
        <v>0.1506622516556291</v>
      </c>
      <c r="M23" s="21">
        <f t="shared" si="3"/>
        <v>5.0682261208577044E-2</v>
      </c>
      <c r="N23" s="3"/>
      <c r="O23" s="2"/>
    </row>
    <row r="24" spans="1:304" x14ac:dyDescent="0.35">
      <c r="A24" s="4" t="s">
        <v>13</v>
      </c>
      <c r="B24" s="5">
        <v>88375</v>
      </c>
      <c r="C24" s="17">
        <v>2019</v>
      </c>
      <c r="D24" s="6">
        <v>0.69499999999999995</v>
      </c>
      <c r="E24" s="6"/>
      <c r="F24" s="4">
        <v>0.65700000000000003</v>
      </c>
      <c r="G24" s="4">
        <f t="shared" si="0"/>
        <v>3.7999999999999923E-2</v>
      </c>
      <c r="H24" s="4">
        <v>0.69499999999999995</v>
      </c>
      <c r="I24" s="7">
        <f t="shared" si="1"/>
        <v>3.7999999999999923E-2</v>
      </c>
      <c r="J24" s="6">
        <v>2019</v>
      </c>
      <c r="K24" s="6">
        <v>3.7999999999999923E-2</v>
      </c>
      <c r="L24" s="24">
        <f t="shared" si="2"/>
        <v>5.4676258992805649E-2</v>
      </c>
      <c r="M24" s="21">
        <f t="shared" si="3"/>
        <v>5.7838660578386485E-2</v>
      </c>
      <c r="N24" s="3"/>
      <c r="O24" s="2"/>
    </row>
    <row r="25" spans="1:304" x14ac:dyDescent="0.35">
      <c r="A25" s="4" t="s">
        <v>13</v>
      </c>
      <c r="B25" s="5">
        <v>88375</v>
      </c>
      <c r="C25" s="17">
        <v>2023</v>
      </c>
      <c r="D25" s="6">
        <v>0.69499999999999995</v>
      </c>
      <c r="E25" s="6" t="s">
        <v>126</v>
      </c>
      <c r="F25" s="4">
        <v>0.52329999999999999</v>
      </c>
      <c r="G25" s="4">
        <f t="shared" si="0"/>
        <v>0.17169999999999996</v>
      </c>
      <c r="H25" s="4">
        <v>0.56000000000000005</v>
      </c>
      <c r="I25" s="7">
        <f t="shared" si="1"/>
        <v>3.6700000000000066E-2</v>
      </c>
      <c r="J25" s="6">
        <v>2023</v>
      </c>
      <c r="K25" s="6">
        <v>0.17169999999999996</v>
      </c>
      <c r="L25" s="24">
        <f t="shared" si="2"/>
        <v>0.24705035971223019</v>
      </c>
      <c r="M25" s="21">
        <f t="shared" si="3"/>
        <v>7.0131855532199625E-2</v>
      </c>
      <c r="O25" s="2"/>
    </row>
    <row r="26" spans="1:304" x14ac:dyDescent="0.35">
      <c r="A26" s="4" t="s">
        <v>14</v>
      </c>
      <c r="B26" s="5">
        <v>243939</v>
      </c>
      <c r="C26" s="17">
        <v>2016</v>
      </c>
      <c r="D26" s="6">
        <v>0.7</v>
      </c>
      <c r="E26" s="6"/>
      <c r="F26" s="4">
        <v>0.69769999999999999</v>
      </c>
      <c r="G26" s="4">
        <f t="shared" si="0"/>
        <v>2.2999999999999687E-3</v>
      </c>
      <c r="H26" s="4">
        <v>0.7</v>
      </c>
      <c r="I26" s="7">
        <f t="shared" si="1"/>
        <v>2.2999999999999687E-3</v>
      </c>
      <c r="J26" s="6">
        <v>2016</v>
      </c>
      <c r="K26" s="6">
        <v>2.2999999999999687E-3</v>
      </c>
      <c r="L26" s="24">
        <f t="shared" si="2"/>
        <v>3.2857142857142412E-3</v>
      </c>
      <c r="M26" s="21">
        <f t="shared" si="3"/>
        <v>3.296545793320867E-3</v>
      </c>
      <c r="N26" s="3"/>
      <c r="O26" s="2"/>
    </row>
    <row r="27" spans="1:304" x14ac:dyDescent="0.35">
      <c r="A27" s="4" t="s">
        <v>14</v>
      </c>
      <c r="B27" s="5">
        <v>243939</v>
      </c>
      <c r="C27" s="17">
        <v>2020</v>
      </c>
      <c r="D27" s="6">
        <v>0.74</v>
      </c>
      <c r="E27" s="6" t="s">
        <v>125</v>
      </c>
      <c r="F27" s="4">
        <v>0.69569999999999999</v>
      </c>
      <c r="G27" s="4">
        <f t="shared" si="0"/>
        <v>4.4300000000000006E-2</v>
      </c>
      <c r="H27" s="4">
        <v>0.74</v>
      </c>
      <c r="I27" s="7">
        <f t="shared" si="1"/>
        <v>4.4300000000000006E-2</v>
      </c>
      <c r="J27" s="6">
        <v>2020</v>
      </c>
      <c r="K27" s="6">
        <v>4.4300000000000006E-2</v>
      </c>
      <c r="L27" s="24">
        <f t="shared" si="2"/>
        <v>5.9864864864864871E-2</v>
      </c>
      <c r="M27" s="21">
        <f t="shared" si="3"/>
        <v>6.3676872215035221E-2</v>
      </c>
      <c r="O27" s="2"/>
    </row>
    <row r="28" spans="1:304" x14ac:dyDescent="0.35">
      <c r="A28" s="4" t="s">
        <v>15</v>
      </c>
      <c r="B28" s="5">
        <v>80354</v>
      </c>
      <c r="C28" s="17">
        <v>2021</v>
      </c>
      <c r="D28" s="6">
        <v>0.63</v>
      </c>
      <c r="E28" s="6" t="s">
        <v>125</v>
      </c>
      <c r="F28" s="4">
        <v>0.60680000000000001</v>
      </c>
      <c r="G28" s="4">
        <f t="shared" si="0"/>
        <v>2.3199999999999998E-2</v>
      </c>
      <c r="H28" s="4">
        <v>0.63</v>
      </c>
      <c r="I28" s="7">
        <f t="shared" si="1"/>
        <v>2.3199999999999998E-2</v>
      </c>
      <c r="J28" s="6">
        <v>2021</v>
      </c>
      <c r="K28" s="6">
        <v>2.3199999999999998E-2</v>
      </c>
      <c r="L28" s="24">
        <f t="shared" si="2"/>
        <v>3.6825396825396824E-2</v>
      </c>
      <c r="M28" s="21">
        <f t="shared" si="3"/>
        <v>3.8233355306526037E-2</v>
      </c>
      <c r="O28" s="2"/>
    </row>
    <row r="29" spans="1:304" x14ac:dyDescent="0.35">
      <c r="A29" s="4" t="s">
        <v>15</v>
      </c>
      <c r="B29" s="5">
        <v>80354</v>
      </c>
      <c r="C29" s="17">
        <v>2013</v>
      </c>
      <c r="D29" s="6">
        <v>0.62990000000000002</v>
      </c>
      <c r="E29" s="6"/>
      <c r="F29" s="4">
        <v>0.60219999999999996</v>
      </c>
      <c r="G29" s="4">
        <f t="shared" si="0"/>
        <v>2.7700000000000058E-2</v>
      </c>
      <c r="H29" s="4">
        <v>0.6</v>
      </c>
      <c r="I29" s="7">
        <f t="shared" si="1"/>
        <v>-2.1999999999999797E-3</v>
      </c>
      <c r="J29" s="6">
        <v>2013</v>
      </c>
      <c r="K29" s="6">
        <v>2.7700000000000058E-2</v>
      </c>
      <c r="L29" s="24">
        <f t="shared" si="2"/>
        <v>4.3975234164153131E-2</v>
      </c>
      <c r="M29" s="21">
        <f t="shared" si="3"/>
        <v>-3.6532713384257389E-3</v>
      </c>
      <c r="N29" s="3"/>
      <c r="O29" s="2"/>
    </row>
    <row r="30" spans="1:304" x14ac:dyDescent="0.35">
      <c r="A30" s="4" t="s">
        <v>16</v>
      </c>
      <c r="B30" s="5">
        <v>11632</v>
      </c>
      <c r="C30" s="17">
        <v>2015</v>
      </c>
      <c r="D30" s="6">
        <v>0.59</v>
      </c>
      <c r="E30" s="6"/>
      <c r="F30" s="4">
        <v>0.64</v>
      </c>
      <c r="G30" s="4">
        <f t="shared" si="0"/>
        <v>-5.0000000000000044E-2</v>
      </c>
      <c r="H30" s="4">
        <v>0.68</v>
      </c>
      <c r="I30" s="7">
        <f t="shared" si="1"/>
        <v>4.0000000000000036E-2</v>
      </c>
      <c r="J30" s="6">
        <v>2015</v>
      </c>
      <c r="K30" s="9">
        <v>-5.0000000000000044E-2</v>
      </c>
      <c r="L30" s="24">
        <f t="shared" si="2"/>
        <v>-8.4745762711864486E-2</v>
      </c>
      <c r="M30" s="22">
        <f t="shared" si="3"/>
        <v>6.2500000000000056E-2</v>
      </c>
      <c r="N30" s="3"/>
      <c r="O30" s="2"/>
    </row>
    <row r="31" spans="1:304" x14ac:dyDescent="0.35">
      <c r="A31" s="4" t="s">
        <v>101</v>
      </c>
      <c r="B31" s="5">
        <v>11632</v>
      </c>
      <c r="C31" s="17">
        <v>2023</v>
      </c>
      <c r="D31" s="6">
        <v>0.87</v>
      </c>
      <c r="E31" s="6" t="s">
        <v>125</v>
      </c>
      <c r="F31" s="4">
        <v>0.68</v>
      </c>
      <c r="G31" s="4">
        <f t="shared" si="0"/>
        <v>0.18999999999999995</v>
      </c>
      <c r="H31" s="4">
        <v>0.78</v>
      </c>
      <c r="I31" s="7">
        <f t="shared" si="1"/>
        <v>9.9999999999999978E-2</v>
      </c>
      <c r="J31" s="6">
        <v>2023</v>
      </c>
      <c r="K31" s="9">
        <v>0.18999999999999995</v>
      </c>
      <c r="L31" s="24">
        <f t="shared" si="2"/>
        <v>0.21839080459770108</v>
      </c>
      <c r="M31" s="22">
        <f t="shared" si="3"/>
        <v>0.14705882352941171</v>
      </c>
      <c r="O31" s="2"/>
    </row>
    <row r="32" spans="1:304" x14ac:dyDescent="0.35">
      <c r="A32" s="4" t="s">
        <v>17</v>
      </c>
      <c r="B32" s="5">
        <v>70704</v>
      </c>
      <c r="C32" s="17">
        <v>2016</v>
      </c>
      <c r="D32" s="6">
        <v>0.3</v>
      </c>
      <c r="E32" s="6"/>
      <c r="F32" s="4">
        <v>0.32150000000000001</v>
      </c>
      <c r="G32" s="4">
        <f t="shared" si="0"/>
        <v>-2.1500000000000019E-2</v>
      </c>
      <c r="H32" s="4">
        <v>0.31</v>
      </c>
      <c r="I32" s="7">
        <f t="shared" si="1"/>
        <v>-1.150000000000001E-2</v>
      </c>
      <c r="J32" s="6">
        <v>2016</v>
      </c>
      <c r="K32" s="6">
        <v>-2.1500000000000019E-2</v>
      </c>
      <c r="L32" s="24">
        <f t="shared" si="2"/>
        <v>-7.166666666666674E-2</v>
      </c>
      <c r="M32" s="21">
        <f t="shared" si="3"/>
        <v>-3.576982892690516E-2</v>
      </c>
      <c r="N32" s="3"/>
      <c r="O32" s="2"/>
    </row>
    <row r="33" spans="1:304" x14ac:dyDescent="0.35">
      <c r="A33" s="4" t="s">
        <v>17</v>
      </c>
      <c r="B33" s="5">
        <v>70704</v>
      </c>
      <c r="C33" s="17">
        <v>2020</v>
      </c>
      <c r="D33" s="6">
        <v>0.31</v>
      </c>
      <c r="E33" s="6" t="s">
        <v>126</v>
      </c>
      <c r="F33" s="4">
        <v>0.3</v>
      </c>
      <c r="G33" s="4">
        <f t="shared" si="0"/>
        <v>1.0000000000000009E-2</v>
      </c>
      <c r="H33" s="4">
        <v>0.33</v>
      </c>
      <c r="I33" s="7">
        <f t="shared" si="1"/>
        <v>3.0000000000000027E-2</v>
      </c>
      <c r="J33" s="6">
        <v>2020</v>
      </c>
      <c r="K33" s="6">
        <v>1.0000000000000009E-2</v>
      </c>
      <c r="L33" s="24">
        <f t="shared" si="2"/>
        <v>3.2258064516129059E-2</v>
      </c>
      <c r="M33" s="21">
        <f t="shared" si="3"/>
        <v>0.10000000000000009</v>
      </c>
      <c r="O33" s="2"/>
    </row>
    <row r="34" spans="1:304" x14ac:dyDescent="0.35">
      <c r="A34" s="4" t="s">
        <v>98</v>
      </c>
      <c r="B34" s="5">
        <v>22440</v>
      </c>
      <c r="C34" s="17">
        <v>2016</v>
      </c>
      <c r="D34" s="6">
        <v>0.67900000000000005</v>
      </c>
      <c r="E34" s="6" t="s">
        <v>125</v>
      </c>
      <c r="F34" s="4">
        <v>0.66</v>
      </c>
      <c r="G34" s="4">
        <f t="shared" ref="G34:G65" si="4">D34-F34</f>
        <v>1.9000000000000017E-2</v>
      </c>
      <c r="H34" s="4">
        <v>0.67900000000000005</v>
      </c>
      <c r="I34" s="7">
        <f t="shared" ref="I34:I65" si="5">(H34-F34)</f>
        <v>1.9000000000000017E-2</v>
      </c>
      <c r="J34" s="6">
        <v>2016</v>
      </c>
      <c r="K34" s="6">
        <v>1.9000000000000017E-2</v>
      </c>
      <c r="L34" s="24">
        <f t="shared" ref="L34:L65" si="6">K34/D34</f>
        <v>2.7982326951399138E-2</v>
      </c>
      <c r="M34" s="21">
        <f t="shared" ref="M34:M65" si="7">(I34/F34)</f>
        <v>2.8787878787878814E-2</v>
      </c>
      <c r="O34" s="2"/>
    </row>
    <row r="35" spans="1:304" x14ac:dyDescent="0.35">
      <c r="A35" s="4" t="s">
        <v>98</v>
      </c>
      <c r="B35" s="5">
        <v>22440</v>
      </c>
      <c r="C35" s="17">
        <v>2008</v>
      </c>
      <c r="D35" s="6">
        <v>0.67200000000000004</v>
      </c>
      <c r="E35" s="6"/>
      <c r="F35" s="4">
        <v>0.61</v>
      </c>
      <c r="G35" s="4">
        <f t="shared" si="4"/>
        <v>6.2000000000000055E-2</v>
      </c>
      <c r="H35" s="4">
        <v>0.629</v>
      </c>
      <c r="I35" s="7">
        <f t="shared" si="5"/>
        <v>1.9000000000000017E-2</v>
      </c>
      <c r="J35" s="6">
        <v>2008</v>
      </c>
      <c r="K35" s="6">
        <v>6.2000000000000055E-2</v>
      </c>
      <c r="L35" s="24">
        <f t="shared" si="6"/>
        <v>9.2261904761904837E-2</v>
      </c>
      <c r="M35" s="21">
        <f t="shared" si="7"/>
        <v>3.1147540983606586E-2</v>
      </c>
      <c r="N35" s="3"/>
      <c r="O35" s="2"/>
    </row>
    <row r="36" spans="1:304" x14ac:dyDescent="0.35">
      <c r="A36" s="4" t="s">
        <v>18</v>
      </c>
      <c r="B36" s="5">
        <v>166744</v>
      </c>
      <c r="C36" s="17">
        <v>2019</v>
      </c>
      <c r="D36" s="6">
        <v>0.57499999999999996</v>
      </c>
      <c r="E36" s="6"/>
      <c r="F36" s="4">
        <v>0.55710000000000004</v>
      </c>
      <c r="G36" s="4">
        <f t="shared" si="4"/>
        <v>1.7899999999999916E-2</v>
      </c>
      <c r="H36" s="4">
        <v>0.57499999999999996</v>
      </c>
      <c r="I36" s="7">
        <f t="shared" si="5"/>
        <v>1.7899999999999916E-2</v>
      </c>
      <c r="J36" s="6">
        <v>2019</v>
      </c>
      <c r="K36" s="6">
        <v>1.7899999999999916E-2</v>
      </c>
      <c r="L36" s="24">
        <f t="shared" si="6"/>
        <v>3.1130434782608553E-2</v>
      </c>
      <c r="M36" s="21">
        <f t="shared" si="7"/>
        <v>3.2130676718721801E-2</v>
      </c>
      <c r="N36" s="3"/>
      <c r="O36" s="2"/>
      <c r="KL36" s="8"/>
      <c r="KM36" s="8"/>
      <c r="KN36" s="8"/>
      <c r="KO36" s="8"/>
      <c r="KP36" s="8"/>
      <c r="KQ36" s="8"/>
      <c r="KR36" s="8"/>
    </row>
    <row r="37" spans="1:304" x14ac:dyDescent="0.35">
      <c r="A37" s="4" t="s">
        <v>18</v>
      </c>
      <c r="B37" s="5">
        <v>166744</v>
      </c>
      <c r="C37" s="17">
        <v>2023</v>
      </c>
      <c r="D37" s="6">
        <v>0.57499999999999996</v>
      </c>
      <c r="E37" s="6" t="s">
        <v>126</v>
      </c>
      <c r="F37" s="4">
        <v>0.39950000000000002</v>
      </c>
      <c r="G37" s="4">
        <f t="shared" si="4"/>
        <v>0.17549999999999993</v>
      </c>
      <c r="H37" s="4">
        <v>0.39850000000000002</v>
      </c>
      <c r="I37" s="7">
        <f t="shared" si="5"/>
        <v>-1.0000000000000009E-3</v>
      </c>
      <c r="J37" s="6">
        <v>2023</v>
      </c>
      <c r="K37" s="6">
        <v>0.17549999999999993</v>
      </c>
      <c r="L37" s="24">
        <f t="shared" si="6"/>
        <v>0.30521739130434772</v>
      </c>
      <c r="M37" s="21">
        <f t="shared" si="7"/>
        <v>-2.5031289111389259E-3</v>
      </c>
      <c r="O37" s="2"/>
    </row>
    <row r="38" spans="1:304" x14ac:dyDescent="0.35">
      <c r="A38" s="4" t="s">
        <v>19</v>
      </c>
      <c r="B38" s="5">
        <v>83370</v>
      </c>
      <c r="C38" s="17">
        <v>2017</v>
      </c>
      <c r="D38" s="6">
        <v>0.63380000000000003</v>
      </c>
      <c r="E38" s="6"/>
      <c r="F38" s="4">
        <v>0.61319999999999997</v>
      </c>
      <c r="G38" s="4">
        <f t="shared" si="4"/>
        <v>2.0600000000000063E-2</v>
      </c>
      <c r="H38" s="4">
        <v>0.62809999999999999</v>
      </c>
      <c r="I38" s="7">
        <f t="shared" si="5"/>
        <v>1.4900000000000024E-2</v>
      </c>
      <c r="J38" s="6">
        <v>2017</v>
      </c>
      <c r="K38" s="6">
        <v>2.0600000000000063E-2</v>
      </c>
      <c r="L38" s="24">
        <f t="shared" si="6"/>
        <v>3.2502366677185326E-2</v>
      </c>
      <c r="M38" s="21">
        <f t="shared" si="7"/>
        <v>2.4298760600130503E-2</v>
      </c>
      <c r="N38" s="3"/>
      <c r="O38" s="2"/>
    </row>
    <row r="39" spans="1:304" x14ac:dyDescent="0.35">
      <c r="A39" s="4" t="s">
        <v>19</v>
      </c>
      <c r="B39" s="5">
        <v>83370</v>
      </c>
      <c r="C39" s="17">
        <v>2021</v>
      </c>
      <c r="D39" s="6">
        <v>0.67</v>
      </c>
      <c r="E39" s="6" t="s">
        <v>125</v>
      </c>
      <c r="F39" s="4">
        <v>0.62290000000000001</v>
      </c>
      <c r="G39" s="4">
        <f t="shared" si="4"/>
        <v>4.7100000000000031E-2</v>
      </c>
      <c r="H39" s="4">
        <v>0.66500000000000004</v>
      </c>
      <c r="I39" s="7">
        <f t="shared" si="5"/>
        <v>4.2100000000000026E-2</v>
      </c>
      <c r="J39" s="6">
        <v>2021</v>
      </c>
      <c r="K39" s="6">
        <v>4.7100000000000031E-2</v>
      </c>
      <c r="L39" s="24">
        <f t="shared" si="6"/>
        <v>7.0298507462686607E-2</v>
      </c>
      <c r="M39" s="21">
        <f t="shared" si="7"/>
        <v>6.7587092631241005E-2</v>
      </c>
      <c r="O39" s="2"/>
    </row>
    <row r="40" spans="1:304" x14ac:dyDescent="0.35">
      <c r="A40" s="4" t="s">
        <v>20</v>
      </c>
      <c r="B40" s="5">
        <v>30146</v>
      </c>
      <c r="C40" s="17">
        <v>2012</v>
      </c>
      <c r="D40" s="6">
        <v>0.38500000000000001</v>
      </c>
      <c r="E40" s="6"/>
      <c r="F40" s="4">
        <v>0.52500000000000002</v>
      </c>
      <c r="G40" s="4">
        <f t="shared" si="4"/>
        <v>-0.14000000000000001</v>
      </c>
      <c r="H40" s="4">
        <v>0.52</v>
      </c>
      <c r="I40" s="7">
        <f t="shared" si="5"/>
        <v>-5.0000000000000044E-3</v>
      </c>
      <c r="J40" s="6">
        <v>2012</v>
      </c>
      <c r="K40" s="6">
        <v>-0.14000000000000001</v>
      </c>
      <c r="L40" s="24">
        <f t="shared" si="6"/>
        <v>-0.36363636363636365</v>
      </c>
      <c r="M40" s="21">
        <f t="shared" si="7"/>
        <v>-9.5238095238095316E-3</v>
      </c>
      <c r="N40" s="3"/>
      <c r="O40" s="2"/>
    </row>
    <row r="41" spans="1:304" x14ac:dyDescent="0.35">
      <c r="A41" s="4" t="s">
        <v>20</v>
      </c>
      <c r="B41" s="5">
        <v>30146</v>
      </c>
      <c r="C41" s="17">
        <v>2020</v>
      </c>
      <c r="D41" s="6">
        <v>0.52</v>
      </c>
      <c r="E41" s="6" t="s">
        <v>126</v>
      </c>
      <c r="F41" s="4">
        <v>0.46</v>
      </c>
      <c r="G41" s="4">
        <f t="shared" si="4"/>
        <v>0.06</v>
      </c>
      <c r="H41" s="4">
        <v>0.5</v>
      </c>
      <c r="I41" s="7">
        <f t="shared" si="5"/>
        <v>3.999999999999998E-2</v>
      </c>
      <c r="J41" s="6">
        <v>2020</v>
      </c>
      <c r="K41" s="6">
        <v>0.06</v>
      </c>
      <c r="L41" s="24">
        <f t="shared" si="6"/>
        <v>0.11538461538461538</v>
      </c>
      <c r="M41" s="21">
        <f t="shared" si="7"/>
        <v>8.6956521739130391E-2</v>
      </c>
      <c r="O41" s="2"/>
    </row>
    <row r="42" spans="1:304" x14ac:dyDescent="0.35">
      <c r="A42" s="4" t="s">
        <v>21</v>
      </c>
      <c r="B42" s="5">
        <v>14238</v>
      </c>
      <c r="C42" s="17">
        <v>2014</v>
      </c>
      <c r="D42" s="6">
        <v>0.68500000000000005</v>
      </c>
      <c r="E42" s="6"/>
      <c r="F42" s="4">
        <v>0.76700000000000002</v>
      </c>
      <c r="G42" s="4">
        <f t="shared" si="4"/>
        <v>-8.1999999999999962E-2</v>
      </c>
      <c r="H42" s="4">
        <v>0.7</v>
      </c>
      <c r="I42" s="7">
        <f t="shared" si="5"/>
        <v>-6.700000000000006E-2</v>
      </c>
      <c r="J42" s="6">
        <v>2014</v>
      </c>
      <c r="K42" s="6">
        <v>-8.1999999999999962E-2</v>
      </c>
      <c r="L42" s="24">
        <f t="shared" si="6"/>
        <v>-0.11970802919708022</v>
      </c>
      <c r="M42" s="21">
        <f t="shared" si="7"/>
        <v>-8.7353324641460312E-2</v>
      </c>
      <c r="N42" s="3"/>
      <c r="O42" s="2"/>
    </row>
    <row r="43" spans="1:304" x14ac:dyDescent="0.35">
      <c r="A43" s="4" t="s">
        <v>21</v>
      </c>
      <c r="B43" s="5">
        <v>14238</v>
      </c>
      <c r="C43" s="17">
        <v>2022</v>
      </c>
      <c r="D43" s="6">
        <v>0.755</v>
      </c>
      <c r="E43" s="6" t="s">
        <v>125</v>
      </c>
      <c r="F43" s="4">
        <v>0.63500000000000001</v>
      </c>
      <c r="G43" s="4">
        <f t="shared" si="4"/>
        <v>0.12</v>
      </c>
      <c r="H43" s="4">
        <v>0.66500000000000004</v>
      </c>
      <c r="I43" s="7">
        <f t="shared" si="5"/>
        <v>3.0000000000000027E-2</v>
      </c>
      <c r="J43" s="6">
        <v>2022</v>
      </c>
      <c r="K43" s="6">
        <v>0.12</v>
      </c>
      <c r="L43" s="24">
        <f t="shared" si="6"/>
        <v>0.15894039735099338</v>
      </c>
      <c r="M43" s="21">
        <f t="shared" si="7"/>
        <v>4.7244094488189017E-2</v>
      </c>
      <c r="O43" s="2"/>
    </row>
    <row r="44" spans="1:304" x14ac:dyDescent="0.35">
      <c r="A44" s="4" t="s">
        <v>22</v>
      </c>
      <c r="B44" s="5">
        <v>12142</v>
      </c>
      <c r="C44" s="17">
        <v>2018</v>
      </c>
      <c r="D44" s="6">
        <v>0.38</v>
      </c>
      <c r="E44" s="6" t="s">
        <v>125</v>
      </c>
      <c r="F44" s="4">
        <v>0.43</v>
      </c>
      <c r="G44" s="4">
        <f t="shared" si="4"/>
        <v>-4.9999999999999989E-2</v>
      </c>
      <c r="H44" s="4">
        <v>0.43</v>
      </c>
      <c r="I44" s="7">
        <f t="shared" si="5"/>
        <v>0</v>
      </c>
      <c r="J44" s="6">
        <v>2018</v>
      </c>
      <c r="K44" s="6">
        <v>-4.9999999999999989E-2</v>
      </c>
      <c r="L44" s="24">
        <f t="shared" si="6"/>
        <v>-0.13157894736842102</v>
      </c>
      <c r="M44" s="21">
        <f t="shared" si="7"/>
        <v>0</v>
      </c>
      <c r="O44" s="2"/>
    </row>
    <row r="45" spans="1:304" s="10" customFormat="1" x14ac:dyDescent="0.35">
      <c r="A45" s="4" t="s">
        <v>22</v>
      </c>
      <c r="B45" s="5">
        <v>12142</v>
      </c>
      <c r="C45" s="17">
        <v>2010</v>
      </c>
      <c r="D45" s="6">
        <v>0.32500000000000001</v>
      </c>
      <c r="E45" s="6"/>
      <c r="F45" s="4">
        <v>0.3</v>
      </c>
      <c r="G45" s="4">
        <f t="shared" si="4"/>
        <v>2.5000000000000022E-2</v>
      </c>
      <c r="H45" s="4">
        <v>0.32500000000000001</v>
      </c>
      <c r="I45" s="7">
        <f t="shared" si="5"/>
        <v>2.5000000000000022E-2</v>
      </c>
      <c r="J45" s="6">
        <v>2010</v>
      </c>
      <c r="K45" s="6">
        <v>2.5000000000000022E-2</v>
      </c>
      <c r="L45" s="24">
        <f t="shared" si="6"/>
        <v>7.6923076923076983E-2</v>
      </c>
      <c r="M45" s="21">
        <f t="shared" si="7"/>
        <v>8.3333333333333412E-2</v>
      </c>
      <c r="N45" s="3"/>
      <c r="O45" s="2"/>
      <c r="P45" s="9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</row>
    <row r="46" spans="1:304" x14ac:dyDescent="0.35">
      <c r="A46" s="4" t="s">
        <v>106</v>
      </c>
      <c r="B46" s="5">
        <v>101374</v>
      </c>
      <c r="C46" s="17">
        <v>2021</v>
      </c>
      <c r="D46" s="6">
        <v>0.72</v>
      </c>
      <c r="E46" s="6" t="s">
        <v>126</v>
      </c>
      <c r="F46" s="4">
        <v>0.54369999999999996</v>
      </c>
      <c r="G46" s="4">
        <f t="shared" si="4"/>
        <v>0.17630000000000001</v>
      </c>
      <c r="H46" s="4">
        <v>0.6875</v>
      </c>
      <c r="I46" s="7">
        <f t="shared" si="5"/>
        <v>0.14380000000000004</v>
      </c>
      <c r="J46" s="6">
        <v>2021</v>
      </c>
      <c r="K46" s="6">
        <v>0.17630000000000001</v>
      </c>
      <c r="L46" s="24">
        <f t="shared" si="6"/>
        <v>0.24486111111111114</v>
      </c>
      <c r="M46" s="21">
        <f t="shared" si="7"/>
        <v>0.26448409049107974</v>
      </c>
      <c r="O46" s="2"/>
    </row>
    <row r="47" spans="1:304" x14ac:dyDescent="0.35">
      <c r="A47" s="4" t="s">
        <v>88</v>
      </c>
      <c r="B47" s="5">
        <v>101374</v>
      </c>
      <c r="C47" s="19">
        <v>2016</v>
      </c>
      <c r="D47" s="11">
        <v>0.72</v>
      </c>
      <c r="E47" s="11"/>
      <c r="F47" s="4">
        <v>0.75</v>
      </c>
      <c r="G47" s="4">
        <f t="shared" si="4"/>
        <v>-3.0000000000000027E-2</v>
      </c>
      <c r="H47" s="4">
        <v>0.72</v>
      </c>
      <c r="I47" s="7">
        <f t="shared" si="5"/>
        <v>-3.0000000000000027E-2</v>
      </c>
      <c r="J47" s="11">
        <v>2016</v>
      </c>
      <c r="K47" s="11">
        <v>-3.0000000000000027E-2</v>
      </c>
      <c r="L47" s="24">
        <f t="shared" si="6"/>
        <v>-4.1666666666666706E-2</v>
      </c>
      <c r="M47" s="21">
        <f t="shared" si="7"/>
        <v>-4.0000000000000036E-2</v>
      </c>
      <c r="N47" s="3"/>
      <c r="O47" s="2"/>
    </row>
    <row r="48" spans="1:304" s="9" customFormat="1" x14ac:dyDescent="0.35">
      <c r="A48" s="4" t="s">
        <v>23</v>
      </c>
      <c r="B48" s="5">
        <v>49749</v>
      </c>
      <c r="C48" s="17">
        <v>2021</v>
      </c>
      <c r="D48" s="6">
        <v>0.80500000000000005</v>
      </c>
      <c r="E48" s="6" t="s">
        <v>126</v>
      </c>
      <c r="F48" s="4">
        <v>0.69899999999999995</v>
      </c>
      <c r="G48" s="4">
        <f t="shared" si="4"/>
        <v>0.10600000000000009</v>
      </c>
      <c r="H48" s="4">
        <v>0.80500000000000005</v>
      </c>
      <c r="I48" s="7">
        <f t="shared" si="5"/>
        <v>0.10600000000000009</v>
      </c>
      <c r="J48" s="6">
        <v>2021</v>
      </c>
      <c r="K48" s="6">
        <v>0.10600000000000009</v>
      </c>
      <c r="L48" s="24">
        <f t="shared" si="6"/>
        <v>0.13167701863354048</v>
      </c>
      <c r="M48" s="21">
        <f t="shared" si="7"/>
        <v>0.15164520743919899</v>
      </c>
      <c r="N48" s="2"/>
      <c r="O48" s="2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</row>
    <row r="49" spans="1:297" x14ac:dyDescent="0.35">
      <c r="A49" s="4" t="s">
        <v>94</v>
      </c>
      <c r="B49" s="5">
        <v>49749</v>
      </c>
      <c r="C49" s="17">
        <v>2013</v>
      </c>
      <c r="D49" s="6">
        <v>0.81499999999999995</v>
      </c>
      <c r="E49" s="6"/>
      <c r="F49" s="4">
        <v>0.82</v>
      </c>
      <c r="G49" s="4">
        <f t="shared" si="4"/>
        <v>-5.0000000000000044E-3</v>
      </c>
      <c r="H49" s="4">
        <v>0.80500000000000005</v>
      </c>
      <c r="I49" s="7">
        <f t="shared" si="5"/>
        <v>-1.4999999999999902E-2</v>
      </c>
      <c r="J49" s="6">
        <v>2013</v>
      </c>
      <c r="K49" s="6">
        <v>-5.0000000000000044E-3</v>
      </c>
      <c r="L49" s="24">
        <f t="shared" si="6"/>
        <v>-6.1349693251533804E-3</v>
      </c>
      <c r="M49" s="21">
        <f t="shared" si="7"/>
        <v>-1.8292682926829149E-2</v>
      </c>
      <c r="N49" s="3"/>
      <c r="O49" s="2"/>
    </row>
    <row r="50" spans="1:297" x14ac:dyDescent="0.35">
      <c r="A50" s="4" t="s">
        <v>24</v>
      </c>
      <c r="B50" s="5">
        <v>102068</v>
      </c>
      <c r="C50" s="17">
        <v>2016</v>
      </c>
      <c r="D50" s="6">
        <v>0.46750000000000003</v>
      </c>
      <c r="E50" s="6"/>
      <c r="F50" s="4">
        <v>0.53939999999999999</v>
      </c>
      <c r="G50" s="4">
        <f t="shared" si="4"/>
        <v>-7.1899999999999964E-2</v>
      </c>
      <c r="H50" s="4">
        <v>0.53939999999999999</v>
      </c>
      <c r="I50" s="7">
        <f t="shared" si="5"/>
        <v>0</v>
      </c>
      <c r="J50" s="6">
        <v>2016</v>
      </c>
      <c r="K50" s="6">
        <v>-7.1899999999999964E-2</v>
      </c>
      <c r="L50" s="24">
        <f t="shared" si="6"/>
        <v>-0.15379679144385019</v>
      </c>
      <c r="M50" s="21">
        <f t="shared" si="7"/>
        <v>0</v>
      </c>
      <c r="N50" s="3"/>
      <c r="O50" s="2"/>
    </row>
    <row r="51" spans="1:297" x14ac:dyDescent="0.35">
      <c r="A51" s="4" t="s">
        <v>24</v>
      </c>
      <c r="B51" s="5">
        <v>102068</v>
      </c>
      <c r="C51" s="17">
        <v>2023</v>
      </c>
      <c r="D51" s="6">
        <v>0.56000000000000005</v>
      </c>
      <c r="E51" s="6" t="s">
        <v>125</v>
      </c>
      <c r="F51" s="4">
        <v>0.44479999999999997</v>
      </c>
      <c r="G51" s="4">
        <f t="shared" si="4"/>
        <v>0.11520000000000008</v>
      </c>
      <c r="H51" s="4">
        <v>0.44479999999999997</v>
      </c>
      <c r="I51" s="7">
        <f t="shared" si="5"/>
        <v>0</v>
      </c>
      <c r="J51" s="6">
        <v>2023</v>
      </c>
      <c r="K51" s="6">
        <v>0.11520000000000008</v>
      </c>
      <c r="L51" s="24">
        <f t="shared" si="6"/>
        <v>0.20571428571428585</v>
      </c>
      <c r="M51" s="21">
        <f t="shared" si="7"/>
        <v>0</v>
      </c>
      <c r="O51" s="2"/>
    </row>
    <row r="52" spans="1:297" x14ac:dyDescent="0.35">
      <c r="A52" s="4" t="s">
        <v>25</v>
      </c>
      <c r="B52" s="5">
        <v>335599</v>
      </c>
      <c r="C52" s="17">
        <v>2017</v>
      </c>
      <c r="D52" s="6">
        <v>0.74</v>
      </c>
      <c r="E52" s="6" t="s">
        <v>126</v>
      </c>
      <c r="F52" s="4">
        <v>0.78200000000000003</v>
      </c>
      <c r="G52" s="4">
        <f t="shared" si="4"/>
        <v>-4.2000000000000037E-2</v>
      </c>
      <c r="H52" s="4">
        <v>0.79900000000000004</v>
      </c>
      <c r="I52" s="7">
        <f t="shared" si="5"/>
        <v>1.7000000000000015E-2</v>
      </c>
      <c r="J52" s="6">
        <v>2017</v>
      </c>
      <c r="K52" s="6">
        <v>-4.2000000000000037E-2</v>
      </c>
      <c r="L52" s="24">
        <f t="shared" si="6"/>
        <v>-5.6756756756756808E-2</v>
      </c>
      <c r="M52" s="21">
        <f t="shared" si="7"/>
        <v>2.1739130434782629E-2</v>
      </c>
      <c r="O52" s="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</row>
    <row r="53" spans="1:297" x14ac:dyDescent="0.35">
      <c r="A53" s="4" t="s">
        <v>25</v>
      </c>
      <c r="B53" s="5">
        <v>335599</v>
      </c>
      <c r="C53" s="17">
        <v>2009</v>
      </c>
      <c r="D53" s="6">
        <v>0.86</v>
      </c>
      <c r="E53" s="6"/>
      <c r="F53" s="4">
        <v>0.76600000000000001</v>
      </c>
      <c r="G53" s="4">
        <f t="shared" si="4"/>
        <v>9.3999999999999972E-2</v>
      </c>
      <c r="H53" s="4">
        <v>0.76600000000000001</v>
      </c>
      <c r="I53" s="7">
        <f t="shared" si="5"/>
        <v>0</v>
      </c>
      <c r="J53" s="6">
        <v>2009</v>
      </c>
      <c r="K53" s="6">
        <v>9.3999999999999972E-2</v>
      </c>
      <c r="L53" s="24">
        <f t="shared" si="6"/>
        <v>0.10930232558139531</v>
      </c>
      <c r="M53" s="21">
        <f t="shared" si="7"/>
        <v>0</v>
      </c>
      <c r="N53" s="3"/>
      <c r="O53" s="2"/>
    </row>
    <row r="54" spans="1:297" x14ac:dyDescent="0.35">
      <c r="A54" s="4" t="s">
        <v>26</v>
      </c>
      <c r="B54" s="5">
        <v>33617</v>
      </c>
      <c r="C54" s="17">
        <v>2013</v>
      </c>
      <c r="D54" s="6">
        <v>0.32</v>
      </c>
      <c r="E54" s="6"/>
      <c r="F54" s="6">
        <v>0.48499999999999999</v>
      </c>
      <c r="G54" s="6">
        <f t="shared" si="4"/>
        <v>-0.16499999999999998</v>
      </c>
      <c r="H54" s="6">
        <v>0.48499999999999999</v>
      </c>
      <c r="I54" s="7">
        <f t="shared" si="5"/>
        <v>0</v>
      </c>
      <c r="J54" s="6">
        <v>2013</v>
      </c>
      <c r="K54" s="6">
        <v>-0.16499999999999998</v>
      </c>
      <c r="L54" s="24">
        <f t="shared" si="6"/>
        <v>-0.51562499999999989</v>
      </c>
      <c r="M54" s="21">
        <f t="shared" si="7"/>
        <v>0</v>
      </c>
      <c r="N54" s="3"/>
    </row>
    <row r="55" spans="1:297" x14ac:dyDescent="0.35">
      <c r="A55" s="4" t="s">
        <v>26</v>
      </c>
      <c r="B55" s="5">
        <v>33617</v>
      </c>
      <c r="C55" s="17">
        <v>2021</v>
      </c>
      <c r="D55" s="6">
        <v>0.48</v>
      </c>
      <c r="E55" s="6" t="s">
        <v>126</v>
      </c>
      <c r="F55" s="4">
        <v>0.4143</v>
      </c>
      <c r="G55" s="4">
        <f t="shared" si="4"/>
        <v>6.5699999999999981E-2</v>
      </c>
      <c r="H55" s="4">
        <v>0.48</v>
      </c>
      <c r="I55" s="7">
        <f t="shared" si="5"/>
        <v>6.5699999999999981E-2</v>
      </c>
      <c r="J55" s="6">
        <v>2021</v>
      </c>
      <c r="K55" s="6">
        <v>6.5699999999999981E-2</v>
      </c>
      <c r="L55" s="24">
        <f t="shared" si="6"/>
        <v>0.13687499999999997</v>
      </c>
      <c r="M55" s="21">
        <f t="shared" si="7"/>
        <v>0.15858073859522082</v>
      </c>
      <c r="O55" s="2"/>
    </row>
    <row r="56" spans="1:297" x14ac:dyDescent="0.35">
      <c r="A56" s="4" t="s">
        <v>27</v>
      </c>
      <c r="B56" s="5">
        <v>38090</v>
      </c>
      <c r="C56" s="17">
        <v>2013</v>
      </c>
      <c r="D56" s="6">
        <v>0.28000000000000003</v>
      </c>
      <c r="E56" s="6"/>
      <c r="F56" s="4">
        <v>0.41149999999999998</v>
      </c>
      <c r="G56" s="4">
        <f t="shared" si="4"/>
        <v>-0.13149999999999995</v>
      </c>
      <c r="H56" s="4">
        <v>0.43</v>
      </c>
      <c r="I56" s="7">
        <f t="shared" si="5"/>
        <v>1.8500000000000016E-2</v>
      </c>
      <c r="J56" s="6">
        <v>2013</v>
      </c>
      <c r="K56" s="6">
        <v>-0.13149999999999995</v>
      </c>
      <c r="L56" s="24">
        <f t="shared" si="6"/>
        <v>-0.46964285714285692</v>
      </c>
      <c r="M56" s="21">
        <f t="shared" si="7"/>
        <v>4.4957472660996395E-2</v>
      </c>
      <c r="N56" s="3"/>
      <c r="O56" s="2"/>
    </row>
    <row r="57" spans="1:297" x14ac:dyDescent="0.35">
      <c r="A57" s="4" t="s">
        <v>27</v>
      </c>
      <c r="B57" s="5">
        <v>38090</v>
      </c>
      <c r="C57" s="17">
        <v>2020</v>
      </c>
      <c r="D57" s="6">
        <v>0.47</v>
      </c>
      <c r="E57" s="6" t="s">
        <v>125</v>
      </c>
      <c r="F57" s="4">
        <v>0.39629999999999999</v>
      </c>
      <c r="G57" s="4">
        <f t="shared" si="4"/>
        <v>7.3699999999999988E-2</v>
      </c>
      <c r="H57" s="4">
        <v>0.40050000000000002</v>
      </c>
      <c r="I57" s="7">
        <f t="shared" si="5"/>
        <v>4.200000000000037E-3</v>
      </c>
      <c r="J57" s="6">
        <v>2020</v>
      </c>
      <c r="K57" s="6">
        <v>7.3699999999999988E-2</v>
      </c>
      <c r="L57" s="24">
        <f t="shared" si="6"/>
        <v>0.15680851063829784</v>
      </c>
      <c r="M57" s="21">
        <f t="shared" si="7"/>
        <v>1.0598031794095476E-2</v>
      </c>
      <c r="O57" s="2"/>
    </row>
    <row r="58" spans="1:297" x14ac:dyDescent="0.35">
      <c r="A58" s="4" t="s">
        <v>28</v>
      </c>
      <c r="B58" s="5">
        <v>176170</v>
      </c>
      <c r="C58" s="17">
        <v>2015</v>
      </c>
      <c r="D58" s="6">
        <v>0.54</v>
      </c>
      <c r="E58" s="6"/>
      <c r="F58" s="4">
        <v>0.55000000000000004</v>
      </c>
      <c r="G58" s="4">
        <f t="shared" si="4"/>
        <v>-1.0000000000000009E-2</v>
      </c>
      <c r="H58" s="4">
        <v>0.54</v>
      </c>
      <c r="I58" s="7">
        <f t="shared" si="5"/>
        <v>-1.0000000000000009E-2</v>
      </c>
      <c r="J58" s="6">
        <v>2015</v>
      </c>
      <c r="K58" s="6">
        <v>-1.0000000000000009E-2</v>
      </c>
      <c r="L58" s="24">
        <f t="shared" si="6"/>
        <v>-1.8518518518518535E-2</v>
      </c>
      <c r="M58" s="21">
        <f t="shared" si="7"/>
        <v>-1.8181818181818195E-2</v>
      </c>
      <c r="N58" s="3"/>
      <c r="O58" s="2"/>
    </row>
    <row r="59" spans="1:297" x14ac:dyDescent="0.35">
      <c r="A59" s="4" t="s">
        <v>28</v>
      </c>
      <c r="B59" s="5">
        <v>176170</v>
      </c>
      <c r="C59" s="17">
        <v>2021</v>
      </c>
      <c r="D59" s="6">
        <v>0.54</v>
      </c>
      <c r="E59" s="6" t="s">
        <v>126</v>
      </c>
      <c r="F59" s="4">
        <v>0.50439999999999996</v>
      </c>
      <c r="G59" s="4">
        <f t="shared" si="4"/>
        <v>3.5600000000000076E-2</v>
      </c>
      <c r="H59" s="4">
        <v>0.54</v>
      </c>
      <c r="I59" s="7">
        <f t="shared" si="5"/>
        <v>3.5600000000000076E-2</v>
      </c>
      <c r="J59" s="6">
        <v>2021</v>
      </c>
      <c r="K59" s="6">
        <v>3.5600000000000076E-2</v>
      </c>
      <c r="L59" s="24">
        <f t="shared" si="6"/>
        <v>6.5925925925926068E-2</v>
      </c>
      <c r="M59" s="21">
        <f t="shared" si="7"/>
        <v>7.0578905630452174E-2</v>
      </c>
      <c r="O59" s="2"/>
      <c r="P59" s="10"/>
    </row>
    <row r="60" spans="1:297" x14ac:dyDescent="0.35">
      <c r="A60" s="4" t="s">
        <v>29</v>
      </c>
      <c r="B60" s="5">
        <v>45042</v>
      </c>
      <c r="C60" s="17">
        <v>2017</v>
      </c>
      <c r="D60" s="6">
        <v>0.72799999999999998</v>
      </c>
      <c r="E60" s="6"/>
      <c r="F60" s="4">
        <v>0.73240000000000005</v>
      </c>
      <c r="G60" s="4">
        <f t="shared" si="4"/>
        <v>-4.4000000000000705E-3</v>
      </c>
      <c r="H60" s="4">
        <v>0.72799999999999998</v>
      </c>
      <c r="I60" s="7">
        <f t="shared" si="5"/>
        <v>-4.4000000000000705E-3</v>
      </c>
      <c r="J60" s="6">
        <v>2017</v>
      </c>
      <c r="K60" s="6">
        <v>-4.4000000000000705E-3</v>
      </c>
      <c r="L60" s="24">
        <f t="shared" si="6"/>
        <v>-6.0439560439561413E-3</v>
      </c>
      <c r="M60" s="21">
        <f t="shared" si="7"/>
        <v>-6.0076460950301341E-3</v>
      </c>
      <c r="N60" s="3"/>
      <c r="O60" s="2"/>
    </row>
    <row r="61" spans="1:297" x14ac:dyDescent="0.35">
      <c r="A61" s="4" t="s">
        <v>29</v>
      </c>
      <c r="B61" s="5">
        <v>45042</v>
      </c>
      <c r="C61" s="17">
        <v>2021</v>
      </c>
      <c r="D61" s="6">
        <v>0.73799999999999999</v>
      </c>
      <c r="E61" s="6" t="s">
        <v>125</v>
      </c>
      <c r="F61" s="4">
        <v>0.70579999999999998</v>
      </c>
      <c r="G61" s="4">
        <f t="shared" si="4"/>
        <v>3.2200000000000006E-2</v>
      </c>
      <c r="H61" s="4">
        <v>0.73299999999999998</v>
      </c>
      <c r="I61" s="7">
        <f t="shared" si="5"/>
        <v>2.7200000000000002E-2</v>
      </c>
      <c r="J61" s="6">
        <v>2021</v>
      </c>
      <c r="K61" s="9">
        <v>3.2200000000000006E-2</v>
      </c>
      <c r="L61" s="24">
        <f t="shared" si="6"/>
        <v>4.3631436314363156E-2</v>
      </c>
      <c r="M61" s="22">
        <f t="shared" si="7"/>
        <v>3.8537829413431569E-2</v>
      </c>
      <c r="O61" s="2"/>
    </row>
    <row r="62" spans="1:297" x14ac:dyDescent="0.35">
      <c r="A62" s="4" t="s">
        <v>30</v>
      </c>
      <c r="B62" s="5">
        <v>49758</v>
      </c>
      <c r="C62" s="17">
        <v>2017</v>
      </c>
      <c r="D62" s="6">
        <v>0.73</v>
      </c>
      <c r="E62" s="6" t="s">
        <v>125</v>
      </c>
      <c r="F62" s="4">
        <v>0.72170000000000001</v>
      </c>
      <c r="G62" s="4">
        <f t="shared" si="4"/>
        <v>8.2999999999999741E-3</v>
      </c>
      <c r="H62" s="4">
        <v>0.69499999999999995</v>
      </c>
      <c r="I62" s="7">
        <f t="shared" si="5"/>
        <v>-2.6700000000000057E-2</v>
      </c>
      <c r="J62" s="6">
        <v>2017</v>
      </c>
      <c r="K62" s="6">
        <v>8.2999999999999741E-3</v>
      </c>
      <c r="L62" s="24">
        <f t="shared" si="6"/>
        <v>1.1369863013698595E-2</v>
      </c>
      <c r="M62" s="21">
        <f t="shared" si="7"/>
        <v>-3.699598170985182E-2</v>
      </c>
      <c r="O62" s="2"/>
    </row>
    <row r="63" spans="1:297" x14ac:dyDescent="0.35">
      <c r="A63" s="4" t="s">
        <v>30</v>
      </c>
      <c r="B63" s="5">
        <v>49758</v>
      </c>
      <c r="C63" s="17">
        <v>2009</v>
      </c>
      <c r="D63" s="6">
        <v>0.79</v>
      </c>
      <c r="E63" s="6"/>
      <c r="F63" s="4">
        <v>0.69430000000000003</v>
      </c>
      <c r="G63" s="4">
        <f t="shared" si="4"/>
        <v>9.5700000000000007E-2</v>
      </c>
      <c r="H63" s="4">
        <v>0.69</v>
      </c>
      <c r="I63" s="7">
        <f t="shared" si="5"/>
        <v>-4.3000000000000815E-3</v>
      </c>
      <c r="J63" s="6">
        <v>2009</v>
      </c>
      <c r="K63" s="6">
        <v>9.5700000000000007E-2</v>
      </c>
      <c r="L63" s="24">
        <f t="shared" si="6"/>
        <v>0.12113924050632911</v>
      </c>
      <c r="M63" s="21">
        <f t="shared" si="7"/>
        <v>-6.1932882039465384E-3</v>
      </c>
      <c r="N63" s="3"/>
      <c r="O63" s="2"/>
    </row>
    <row r="64" spans="1:297" x14ac:dyDescent="0.35">
      <c r="A64" s="4" t="s">
        <v>107</v>
      </c>
      <c r="B64" s="5">
        <v>338642</v>
      </c>
      <c r="C64" s="17">
        <v>2019</v>
      </c>
      <c r="D64" s="6">
        <v>0.77790000000000004</v>
      </c>
      <c r="E64" s="6" t="s">
        <v>125</v>
      </c>
      <c r="F64" s="4">
        <v>0.68920000000000003</v>
      </c>
      <c r="G64" s="4">
        <f t="shared" si="4"/>
        <v>8.8700000000000001E-2</v>
      </c>
      <c r="H64" s="4">
        <v>0.71220000000000006</v>
      </c>
      <c r="I64" s="7">
        <f t="shared" si="5"/>
        <v>2.300000000000002E-2</v>
      </c>
      <c r="J64" s="6">
        <v>2019</v>
      </c>
      <c r="K64" s="6">
        <v>8.8700000000000001E-2</v>
      </c>
      <c r="L64" s="24">
        <f t="shared" si="6"/>
        <v>0.11402493893816686</v>
      </c>
      <c r="M64" s="21">
        <f t="shared" si="7"/>
        <v>3.3372025536854352E-2</v>
      </c>
      <c r="N64" s="12"/>
      <c r="O64" s="2"/>
    </row>
    <row r="65" spans="1:304" x14ac:dyDescent="0.35">
      <c r="A65" s="4" t="s">
        <v>97</v>
      </c>
      <c r="B65" s="5">
        <v>338642</v>
      </c>
      <c r="C65" s="17">
        <v>2016</v>
      </c>
      <c r="D65" s="6">
        <v>0.79310000000000003</v>
      </c>
      <c r="E65" s="6"/>
      <c r="F65" s="4">
        <v>0.74</v>
      </c>
      <c r="G65" s="4">
        <f t="shared" si="4"/>
        <v>5.3100000000000036E-2</v>
      </c>
      <c r="H65" s="4">
        <v>0.74</v>
      </c>
      <c r="I65" s="7">
        <f t="shared" si="5"/>
        <v>0</v>
      </c>
      <c r="J65" s="6">
        <v>2016</v>
      </c>
      <c r="K65" s="6">
        <v>5.3100000000000036E-2</v>
      </c>
      <c r="L65" s="24">
        <f t="shared" si="6"/>
        <v>6.6952465010717485E-2</v>
      </c>
      <c r="M65" s="21">
        <f t="shared" si="7"/>
        <v>0</v>
      </c>
      <c r="N65" s="3"/>
      <c r="O65" s="2"/>
    </row>
    <row r="66" spans="1:304" x14ac:dyDescent="0.35">
      <c r="A66" s="4" t="s">
        <v>86</v>
      </c>
      <c r="B66" s="5">
        <v>48163</v>
      </c>
      <c r="C66" s="17">
        <v>2017</v>
      </c>
      <c r="D66" s="6">
        <v>0.95</v>
      </c>
      <c r="E66" s="6" t="s">
        <v>125</v>
      </c>
      <c r="F66" s="4">
        <v>0.97899999999999998</v>
      </c>
      <c r="G66" s="4">
        <f t="shared" ref="G66:G97" si="8">D66-F66</f>
        <v>-2.9000000000000026E-2</v>
      </c>
      <c r="H66" s="4">
        <v>0.95</v>
      </c>
      <c r="I66" s="7">
        <f t="shared" ref="I66:I97" si="9">(H66-F66)</f>
        <v>-2.9000000000000026E-2</v>
      </c>
      <c r="J66" s="6">
        <v>2017</v>
      </c>
      <c r="K66" s="6">
        <v>-2.9000000000000026E-2</v>
      </c>
      <c r="L66" s="24">
        <f t="shared" ref="L66:L97" si="10">K66/D66</f>
        <v>-3.0526315789473714E-2</v>
      </c>
      <c r="M66" s="21">
        <f t="shared" ref="M66:M97" si="11">(I66/F66)</f>
        <v>-2.9622063329928526E-2</v>
      </c>
      <c r="O66" s="2"/>
    </row>
    <row r="67" spans="1:304" x14ac:dyDescent="0.35">
      <c r="A67" s="4" t="s">
        <v>86</v>
      </c>
      <c r="B67" s="5">
        <v>48163</v>
      </c>
      <c r="C67" s="17">
        <v>2009</v>
      </c>
      <c r="D67" s="6">
        <v>0.94</v>
      </c>
      <c r="E67" s="6"/>
      <c r="F67" s="4">
        <v>0.8</v>
      </c>
      <c r="G67" s="4">
        <f t="shared" si="8"/>
        <v>0.1399999999999999</v>
      </c>
      <c r="H67" s="4">
        <v>0.86</v>
      </c>
      <c r="I67" s="7">
        <f t="shared" si="9"/>
        <v>5.9999999999999942E-2</v>
      </c>
      <c r="J67" s="6">
        <v>2009</v>
      </c>
      <c r="K67" s="6">
        <v>0.1399999999999999</v>
      </c>
      <c r="L67" s="24">
        <f t="shared" si="10"/>
        <v>0.14893617021276587</v>
      </c>
      <c r="M67" s="21">
        <f t="shared" si="11"/>
        <v>7.4999999999999928E-2</v>
      </c>
      <c r="N67" s="3"/>
      <c r="O67" s="2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</row>
    <row r="68" spans="1:304" s="12" customFormat="1" x14ac:dyDescent="0.35">
      <c r="A68" s="4" t="s">
        <v>31</v>
      </c>
      <c r="B68" s="5">
        <v>395127</v>
      </c>
      <c r="C68" s="17">
        <v>2017</v>
      </c>
      <c r="D68" s="6">
        <v>0.73099999999999998</v>
      </c>
      <c r="E68" s="6"/>
      <c r="F68" s="4">
        <v>0.69450000000000001</v>
      </c>
      <c r="G68" s="4">
        <f t="shared" si="8"/>
        <v>3.6499999999999977E-2</v>
      </c>
      <c r="H68" s="4">
        <v>0.72350000000000003</v>
      </c>
      <c r="I68" s="7">
        <f t="shared" si="9"/>
        <v>2.9000000000000026E-2</v>
      </c>
      <c r="J68" s="6">
        <v>2017</v>
      </c>
      <c r="K68" s="6">
        <v>3.6499999999999977E-2</v>
      </c>
      <c r="L68" s="24">
        <f t="shared" si="10"/>
        <v>4.9931600547195594E-2</v>
      </c>
      <c r="M68" s="21">
        <f t="shared" si="11"/>
        <v>4.1756659467242656E-2</v>
      </c>
      <c r="N68" s="3"/>
      <c r="O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</row>
    <row r="69" spans="1:304" x14ac:dyDescent="0.35">
      <c r="A69" s="4" t="s">
        <v>31</v>
      </c>
      <c r="B69" s="5">
        <v>395127</v>
      </c>
      <c r="C69" s="17">
        <v>2021</v>
      </c>
      <c r="D69" s="6">
        <v>0.74350000000000005</v>
      </c>
      <c r="E69" s="6" t="s">
        <v>125</v>
      </c>
      <c r="F69" s="4">
        <v>0.67030000000000001</v>
      </c>
      <c r="G69" s="4">
        <f t="shared" si="8"/>
        <v>7.3200000000000043E-2</v>
      </c>
      <c r="H69" s="4">
        <v>0.67779999999999996</v>
      </c>
      <c r="I69" s="7">
        <f t="shared" si="9"/>
        <v>7.4999999999999512E-3</v>
      </c>
      <c r="J69" s="6">
        <v>2021</v>
      </c>
      <c r="K69" s="6">
        <v>7.3200000000000043E-2</v>
      </c>
      <c r="L69" s="24">
        <f t="shared" si="10"/>
        <v>9.845326160053805E-2</v>
      </c>
      <c r="M69" s="21">
        <f t="shared" si="11"/>
        <v>1.118901984186178E-2</v>
      </c>
      <c r="O69" s="2"/>
    </row>
    <row r="70" spans="1:304" x14ac:dyDescent="0.35">
      <c r="A70" s="4" t="s">
        <v>32</v>
      </c>
      <c r="B70" s="5">
        <v>80021</v>
      </c>
      <c r="C70" s="17">
        <v>2018</v>
      </c>
      <c r="D70" s="6">
        <v>0.89500000000000002</v>
      </c>
      <c r="E70" s="6" t="s">
        <v>125</v>
      </c>
      <c r="F70" s="4">
        <v>0.77910000000000001</v>
      </c>
      <c r="G70" s="4">
        <f t="shared" si="8"/>
        <v>0.1159</v>
      </c>
      <c r="H70" s="4">
        <v>0.80500000000000005</v>
      </c>
      <c r="I70" s="7">
        <f t="shared" si="9"/>
        <v>2.5900000000000034E-2</v>
      </c>
      <c r="J70" s="6">
        <v>2018</v>
      </c>
      <c r="K70" s="6">
        <v>0.1159</v>
      </c>
      <c r="L70" s="24">
        <f t="shared" si="10"/>
        <v>0.12949720670391063</v>
      </c>
      <c r="M70" s="21">
        <f t="shared" si="11"/>
        <v>3.3243486073674798E-2</v>
      </c>
      <c r="O70" s="2"/>
    </row>
    <row r="71" spans="1:304" x14ac:dyDescent="0.35">
      <c r="A71" s="4" t="s">
        <v>96</v>
      </c>
      <c r="B71" s="5">
        <v>80021</v>
      </c>
      <c r="C71" s="17">
        <v>2012</v>
      </c>
      <c r="D71" s="6">
        <v>0.87250000000000005</v>
      </c>
      <c r="E71" s="6"/>
      <c r="F71" s="4">
        <v>0.86</v>
      </c>
      <c r="G71" s="4">
        <f t="shared" si="8"/>
        <v>1.2500000000000067E-2</v>
      </c>
      <c r="H71" s="4">
        <v>0.87250000000000005</v>
      </c>
      <c r="I71" s="7">
        <f t="shared" si="9"/>
        <v>1.2500000000000067E-2</v>
      </c>
      <c r="J71" s="6">
        <v>2012</v>
      </c>
      <c r="K71" s="6">
        <v>1.2500000000000067E-2</v>
      </c>
      <c r="L71" s="24">
        <f t="shared" si="10"/>
        <v>1.4326647564469989E-2</v>
      </c>
      <c r="M71" s="21">
        <f t="shared" si="11"/>
        <v>1.453488372093031E-2</v>
      </c>
      <c r="N71" s="3"/>
      <c r="O71" s="2"/>
    </row>
    <row r="72" spans="1:304" x14ac:dyDescent="0.35">
      <c r="A72" s="4" t="s">
        <v>33</v>
      </c>
      <c r="B72" s="5">
        <v>239971</v>
      </c>
      <c r="C72" s="17">
        <v>2019</v>
      </c>
      <c r="D72" s="6">
        <v>0.87</v>
      </c>
      <c r="E72" s="6"/>
      <c r="F72" s="4">
        <v>0.79</v>
      </c>
      <c r="G72" s="4">
        <f t="shared" si="8"/>
        <v>7.999999999999996E-2</v>
      </c>
      <c r="H72" s="4">
        <v>0.84</v>
      </c>
      <c r="I72" s="7">
        <f t="shared" si="9"/>
        <v>4.9999999999999933E-2</v>
      </c>
      <c r="J72" s="6">
        <v>2019</v>
      </c>
      <c r="K72" s="6">
        <v>7.999999999999996E-2</v>
      </c>
      <c r="L72" s="24">
        <f t="shared" si="10"/>
        <v>9.1954022988505704E-2</v>
      </c>
      <c r="M72" s="21">
        <f t="shared" si="11"/>
        <v>6.3291139240506236E-2</v>
      </c>
      <c r="N72" s="3"/>
      <c r="O72" s="2"/>
    </row>
    <row r="73" spans="1:304" x14ac:dyDescent="0.35">
      <c r="A73" s="4" t="s">
        <v>33</v>
      </c>
      <c r="B73" s="5">
        <v>239971</v>
      </c>
      <c r="C73" s="17">
        <v>2023</v>
      </c>
      <c r="D73" s="6">
        <v>0.81</v>
      </c>
      <c r="E73" s="6" t="s">
        <v>126</v>
      </c>
      <c r="F73" s="4">
        <v>0.621</v>
      </c>
      <c r="G73" s="4">
        <f t="shared" si="8"/>
        <v>0.18900000000000006</v>
      </c>
      <c r="H73" s="4">
        <v>0.61</v>
      </c>
      <c r="I73" s="7">
        <f t="shared" si="9"/>
        <v>-1.100000000000001E-2</v>
      </c>
      <c r="J73" s="6">
        <v>2023</v>
      </c>
      <c r="K73" s="6">
        <v>0.18900000000000006</v>
      </c>
      <c r="L73" s="24">
        <f t="shared" si="10"/>
        <v>0.23333333333333339</v>
      </c>
      <c r="M73" s="21">
        <f t="shared" si="11"/>
        <v>-1.7713365539452512E-2</v>
      </c>
      <c r="O73" s="2"/>
    </row>
    <row r="74" spans="1:304" x14ac:dyDescent="0.35">
      <c r="A74" s="4" t="s">
        <v>34</v>
      </c>
      <c r="B74" s="5">
        <v>10343</v>
      </c>
      <c r="C74" s="17">
        <v>2017</v>
      </c>
      <c r="D74" s="6">
        <v>0.68</v>
      </c>
      <c r="E74" s="6" t="s">
        <v>125</v>
      </c>
      <c r="F74" s="4">
        <v>0.75</v>
      </c>
      <c r="G74" s="4">
        <f t="shared" si="8"/>
        <v>-6.9999999999999951E-2</v>
      </c>
      <c r="H74" s="4">
        <v>0.76</v>
      </c>
      <c r="I74" s="7">
        <f t="shared" si="9"/>
        <v>1.0000000000000009E-2</v>
      </c>
      <c r="J74" s="6">
        <v>2017</v>
      </c>
      <c r="K74" s="6">
        <v>-6.9999999999999951E-2</v>
      </c>
      <c r="L74" s="24">
        <f t="shared" si="10"/>
        <v>-0.10294117647058816</v>
      </c>
      <c r="M74" s="21">
        <f t="shared" si="11"/>
        <v>1.3333333333333345E-2</v>
      </c>
      <c r="O74" s="2"/>
    </row>
    <row r="75" spans="1:304" x14ac:dyDescent="0.35">
      <c r="A75" s="4" t="s">
        <v>34</v>
      </c>
      <c r="B75" s="5">
        <v>10343</v>
      </c>
      <c r="C75" s="17">
        <v>2009</v>
      </c>
      <c r="D75" s="6">
        <v>0.97499999999999998</v>
      </c>
      <c r="E75" s="6"/>
      <c r="F75" s="4">
        <v>0.60799999999999998</v>
      </c>
      <c r="G75" s="4">
        <f t="shared" si="8"/>
        <v>0.36699999999999999</v>
      </c>
      <c r="H75" s="4">
        <v>0.64</v>
      </c>
      <c r="I75" s="7">
        <f t="shared" si="9"/>
        <v>3.2000000000000028E-2</v>
      </c>
      <c r="J75" s="6">
        <v>2009</v>
      </c>
      <c r="K75" s="6">
        <v>0.36699999999999999</v>
      </c>
      <c r="L75" s="24">
        <f t="shared" si="10"/>
        <v>0.37641025641025644</v>
      </c>
      <c r="M75" s="21">
        <f t="shared" si="11"/>
        <v>5.2631578947368467E-2</v>
      </c>
      <c r="N75" s="3"/>
      <c r="O75" s="2"/>
      <c r="P75" s="9"/>
    </row>
    <row r="76" spans="1:304" x14ac:dyDescent="0.35">
      <c r="A76" s="4" t="s">
        <v>35</v>
      </c>
      <c r="B76" s="5">
        <v>7924</v>
      </c>
      <c r="C76" s="17">
        <v>2019</v>
      </c>
      <c r="D76" s="6">
        <v>0.58499999999999996</v>
      </c>
      <c r="E76" s="6"/>
      <c r="F76" s="4">
        <v>0.59509999999999996</v>
      </c>
      <c r="G76" s="4">
        <f t="shared" si="8"/>
        <v>-1.0099999999999998E-2</v>
      </c>
      <c r="H76" s="4">
        <v>0.65</v>
      </c>
      <c r="I76" s="7">
        <f t="shared" si="9"/>
        <v>5.490000000000006E-2</v>
      </c>
      <c r="J76" s="6">
        <v>2019</v>
      </c>
      <c r="K76" s="6">
        <v>-1.0099999999999998E-2</v>
      </c>
      <c r="L76" s="24">
        <f t="shared" si="10"/>
        <v>-1.7264957264957262E-2</v>
      </c>
      <c r="M76" s="21">
        <f t="shared" si="11"/>
        <v>9.2253402789447256E-2</v>
      </c>
      <c r="N76" s="3"/>
      <c r="O76" s="2"/>
    </row>
    <row r="77" spans="1:304" x14ac:dyDescent="0.35">
      <c r="A77" s="4" t="s">
        <v>35</v>
      </c>
      <c r="B77" s="5">
        <v>7924</v>
      </c>
      <c r="C77" s="17">
        <v>2023</v>
      </c>
      <c r="D77" s="6">
        <v>0.65</v>
      </c>
      <c r="E77" s="6" t="s">
        <v>126</v>
      </c>
      <c r="F77" s="4">
        <v>0.45700000000000002</v>
      </c>
      <c r="G77" s="4">
        <f t="shared" si="8"/>
        <v>0.193</v>
      </c>
      <c r="H77" s="4">
        <v>0.59</v>
      </c>
      <c r="I77" s="7">
        <f t="shared" si="9"/>
        <v>0.13299999999999995</v>
      </c>
      <c r="J77" s="6">
        <v>2023</v>
      </c>
      <c r="K77" s="6">
        <v>0.193</v>
      </c>
      <c r="L77" s="24">
        <f t="shared" si="10"/>
        <v>0.2969230769230769</v>
      </c>
      <c r="M77" s="21">
        <f t="shared" si="11"/>
        <v>0.2910284463894966</v>
      </c>
      <c r="O77" s="2"/>
    </row>
    <row r="78" spans="1:304" x14ac:dyDescent="0.35">
      <c r="A78" s="4" t="s">
        <v>36</v>
      </c>
      <c r="B78" s="5">
        <v>62893</v>
      </c>
      <c r="C78" s="17">
        <v>2010</v>
      </c>
      <c r="D78" s="6">
        <v>0.79500000000000004</v>
      </c>
      <c r="E78" s="6"/>
      <c r="F78" s="4">
        <v>0.76549999999999996</v>
      </c>
      <c r="G78" s="4">
        <f t="shared" si="8"/>
        <v>2.9500000000000082E-2</v>
      </c>
      <c r="H78" s="4">
        <v>0.79500000000000004</v>
      </c>
      <c r="I78" s="7">
        <f t="shared" si="9"/>
        <v>2.9500000000000082E-2</v>
      </c>
      <c r="J78" s="6">
        <v>2010</v>
      </c>
      <c r="K78" s="6">
        <v>2.9500000000000082E-2</v>
      </c>
      <c r="L78" s="24">
        <f t="shared" si="10"/>
        <v>3.7106918238993813E-2</v>
      </c>
      <c r="M78" s="21">
        <f t="shared" si="11"/>
        <v>3.8536903984324078E-2</v>
      </c>
      <c r="N78" s="3"/>
      <c r="O78" s="2"/>
    </row>
    <row r="79" spans="1:304" x14ac:dyDescent="0.35">
      <c r="A79" s="4" t="s">
        <v>36</v>
      </c>
      <c r="B79" s="5">
        <v>62893</v>
      </c>
      <c r="C79" s="17">
        <v>2018</v>
      </c>
      <c r="D79" s="6">
        <v>0.88</v>
      </c>
      <c r="E79" s="6" t="s">
        <v>125</v>
      </c>
      <c r="F79" s="4">
        <v>0.82589999999999997</v>
      </c>
      <c r="G79" s="4">
        <f t="shared" si="8"/>
        <v>5.4100000000000037E-2</v>
      </c>
      <c r="H79" s="4">
        <v>0.84</v>
      </c>
      <c r="I79" s="7">
        <f t="shared" si="9"/>
        <v>1.4100000000000001E-2</v>
      </c>
      <c r="J79" s="6">
        <v>2018</v>
      </c>
      <c r="K79" s="6">
        <v>5.4100000000000037E-2</v>
      </c>
      <c r="L79" s="24">
        <f t="shared" si="10"/>
        <v>6.1477272727272769E-2</v>
      </c>
      <c r="M79" s="21">
        <f t="shared" si="11"/>
        <v>1.7072284780239741E-2</v>
      </c>
      <c r="O79" s="2"/>
    </row>
    <row r="80" spans="1:304" x14ac:dyDescent="0.35">
      <c r="A80" s="4" t="s">
        <v>37</v>
      </c>
      <c r="B80" s="5">
        <v>20111</v>
      </c>
      <c r="C80" s="17">
        <v>2021</v>
      </c>
      <c r="D80" s="6">
        <v>0.78600000000000003</v>
      </c>
      <c r="E80" s="6" t="s">
        <v>126</v>
      </c>
      <c r="F80" s="4">
        <v>0.75129999999999997</v>
      </c>
      <c r="G80" s="4">
        <f t="shared" si="8"/>
        <v>3.4700000000000064E-2</v>
      </c>
      <c r="H80" s="4">
        <v>0.78600000000000003</v>
      </c>
      <c r="I80" s="7">
        <f t="shared" si="9"/>
        <v>3.4700000000000064E-2</v>
      </c>
      <c r="J80" s="6">
        <v>2021</v>
      </c>
      <c r="K80" s="6">
        <v>3.4700000000000064E-2</v>
      </c>
      <c r="L80" s="24">
        <f t="shared" si="10"/>
        <v>4.41475826972011E-2</v>
      </c>
      <c r="M80" s="21">
        <f t="shared" si="11"/>
        <v>4.6186609876214646E-2</v>
      </c>
    </row>
    <row r="81" spans="1:304" x14ac:dyDescent="0.35">
      <c r="A81" s="4" t="s">
        <v>93</v>
      </c>
      <c r="B81" s="5">
        <v>20111</v>
      </c>
      <c r="C81" s="17">
        <v>2013</v>
      </c>
      <c r="D81" s="6">
        <v>0.75600000000000001</v>
      </c>
      <c r="E81" s="6"/>
      <c r="F81" s="4">
        <v>0.75</v>
      </c>
      <c r="G81" s="4">
        <f t="shared" si="8"/>
        <v>6.0000000000000053E-3</v>
      </c>
      <c r="H81" s="4">
        <v>0.78600000000000003</v>
      </c>
      <c r="I81" s="7">
        <f t="shared" si="9"/>
        <v>3.6000000000000032E-2</v>
      </c>
      <c r="J81" s="6">
        <v>2013</v>
      </c>
      <c r="K81" s="6">
        <v>6.0000000000000053E-3</v>
      </c>
      <c r="L81" s="24">
        <f t="shared" si="10"/>
        <v>7.936507936507943E-3</v>
      </c>
      <c r="M81" s="21">
        <f t="shared" si="11"/>
        <v>4.8000000000000043E-2</v>
      </c>
      <c r="N81" s="3"/>
      <c r="O81" s="2"/>
    </row>
    <row r="82" spans="1:304" s="10" customFormat="1" x14ac:dyDescent="0.35">
      <c r="A82" s="4" t="s">
        <v>38</v>
      </c>
      <c r="B82" s="5">
        <v>552791</v>
      </c>
      <c r="C82" s="17">
        <v>2017</v>
      </c>
      <c r="D82" s="6">
        <v>0.755</v>
      </c>
      <c r="E82" s="6"/>
      <c r="F82" s="4">
        <v>0.73050000000000004</v>
      </c>
      <c r="G82" s="4">
        <f t="shared" si="8"/>
        <v>2.4499999999999966E-2</v>
      </c>
      <c r="H82" s="4">
        <v>0.73050000000000004</v>
      </c>
      <c r="I82" s="7">
        <f t="shared" si="9"/>
        <v>0</v>
      </c>
      <c r="J82" s="6">
        <v>2017</v>
      </c>
      <c r="K82" s="6">
        <v>2.4499999999999966E-2</v>
      </c>
      <c r="L82" s="24">
        <f t="shared" si="10"/>
        <v>3.2450331125827771E-2</v>
      </c>
      <c r="M82" s="21">
        <f t="shared" si="11"/>
        <v>0</v>
      </c>
      <c r="N82" s="3"/>
      <c r="O82" s="2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</row>
    <row r="83" spans="1:304" x14ac:dyDescent="0.35">
      <c r="A83" s="4" t="s">
        <v>38</v>
      </c>
      <c r="B83" s="5">
        <v>552791</v>
      </c>
      <c r="C83" s="17">
        <v>2022</v>
      </c>
      <c r="D83" s="6">
        <v>0.73050000000000004</v>
      </c>
      <c r="E83" s="6" t="s">
        <v>126</v>
      </c>
      <c r="F83" s="4">
        <v>0.59540000000000004</v>
      </c>
      <c r="G83" s="4">
        <f t="shared" si="8"/>
        <v>0.1351</v>
      </c>
      <c r="H83" s="4">
        <v>0.73050000000000004</v>
      </c>
      <c r="I83" s="7">
        <f t="shared" si="9"/>
        <v>0.1351</v>
      </c>
      <c r="J83" s="6">
        <v>2022</v>
      </c>
      <c r="K83" s="6">
        <v>0.1351</v>
      </c>
      <c r="L83" s="24">
        <f t="shared" si="10"/>
        <v>0.18494182067077344</v>
      </c>
      <c r="M83" s="21">
        <f t="shared" si="11"/>
        <v>0.2269062814914343</v>
      </c>
      <c r="O83" s="2"/>
    </row>
    <row r="84" spans="1:304" s="10" customFormat="1" x14ac:dyDescent="0.35">
      <c r="A84" s="4" t="s">
        <v>39</v>
      </c>
      <c r="B84" s="5">
        <v>46790</v>
      </c>
      <c r="C84" s="17">
        <v>2015</v>
      </c>
      <c r="D84" s="6">
        <v>0.68</v>
      </c>
      <c r="E84" s="6"/>
      <c r="F84" s="4">
        <v>0.73</v>
      </c>
      <c r="G84" s="4">
        <f t="shared" si="8"/>
        <v>-4.9999999999999933E-2</v>
      </c>
      <c r="H84" s="4">
        <v>0.73</v>
      </c>
      <c r="I84" s="7">
        <f t="shared" si="9"/>
        <v>0</v>
      </c>
      <c r="J84" s="6">
        <v>2015</v>
      </c>
      <c r="K84" s="6">
        <v>-4.9999999999999933E-2</v>
      </c>
      <c r="L84" s="24">
        <f t="shared" si="10"/>
        <v>-7.3529411764705774E-2</v>
      </c>
      <c r="M84" s="21">
        <f t="shared" si="11"/>
        <v>0</v>
      </c>
      <c r="N84" s="3"/>
      <c r="O84" s="2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</row>
    <row r="85" spans="1:304" x14ac:dyDescent="0.35">
      <c r="A85" s="4" t="s">
        <v>39</v>
      </c>
      <c r="B85" s="5">
        <v>46790</v>
      </c>
      <c r="C85" s="17">
        <v>2020</v>
      </c>
      <c r="D85" s="6">
        <v>0.77</v>
      </c>
      <c r="E85" s="6" t="s">
        <v>125</v>
      </c>
      <c r="F85" s="4">
        <v>0.73</v>
      </c>
      <c r="G85" s="4">
        <f t="shared" si="8"/>
        <v>4.0000000000000036E-2</v>
      </c>
      <c r="H85" s="4">
        <v>0.76</v>
      </c>
      <c r="I85" s="7">
        <f t="shared" si="9"/>
        <v>3.0000000000000027E-2</v>
      </c>
      <c r="J85" s="6">
        <v>2020</v>
      </c>
      <c r="K85" s="6">
        <v>4.0000000000000036E-2</v>
      </c>
      <c r="L85" s="24">
        <f t="shared" si="10"/>
        <v>5.1948051948051993E-2</v>
      </c>
      <c r="M85" s="21">
        <f t="shared" si="11"/>
        <v>4.1095890410958943E-2</v>
      </c>
      <c r="O85" s="2"/>
    </row>
    <row r="86" spans="1:304" x14ac:dyDescent="0.35">
      <c r="A86" s="4" t="s">
        <v>40</v>
      </c>
      <c r="B86" s="5">
        <v>145158</v>
      </c>
      <c r="C86" s="17">
        <v>2017</v>
      </c>
      <c r="D86" s="6">
        <v>0.75</v>
      </c>
      <c r="E86" s="6"/>
      <c r="F86" s="4">
        <v>0.7702</v>
      </c>
      <c r="G86" s="4">
        <f t="shared" si="8"/>
        <v>-2.0199999999999996E-2</v>
      </c>
      <c r="H86" s="4">
        <v>0.75</v>
      </c>
      <c r="I86" s="7">
        <f t="shared" si="9"/>
        <v>-2.0199999999999996E-2</v>
      </c>
      <c r="J86" s="6">
        <v>2017</v>
      </c>
      <c r="K86" s="6">
        <v>-2.0199999999999996E-2</v>
      </c>
      <c r="L86" s="24">
        <f t="shared" si="10"/>
        <v>-2.6933333333333326E-2</v>
      </c>
      <c r="M86" s="21">
        <f t="shared" si="11"/>
        <v>-2.6226954037912226E-2</v>
      </c>
      <c r="N86" s="3"/>
      <c r="O86" s="2"/>
    </row>
    <row r="87" spans="1:304" x14ac:dyDescent="0.35">
      <c r="A87" s="4" t="s">
        <v>40</v>
      </c>
      <c r="B87" s="5">
        <v>145158</v>
      </c>
      <c r="C87" s="17">
        <v>2022</v>
      </c>
      <c r="D87" s="6">
        <v>0.75</v>
      </c>
      <c r="E87" s="6" t="s">
        <v>126</v>
      </c>
      <c r="F87" s="4">
        <v>0.56100000000000005</v>
      </c>
      <c r="G87" s="4">
        <f t="shared" si="8"/>
        <v>0.18899999999999995</v>
      </c>
      <c r="H87" s="4">
        <v>0.59099999999999997</v>
      </c>
      <c r="I87" s="7">
        <f t="shared" si="9"/>
        <v>2.9999999999999916E-2</v>
      </c>
      <c r="J87" s="6">
        <v>2022</v>
      </c>
      <c r="K87" s="6">
        <v>0.18899999999999995</v>
      </c>
      <c r="L87" s="24">
        <f t="shared" si="10"/>
        <v>0.25199999999999995</v>
      </c>
      <c r="M87" s="21">
        <f t="shared" si="11"/>
        <v>5.3475935828876851E-2</v>
      </c>
      <c r="O87" s="2"/>
    </row>
    <row r="88" spans="1:304" x14ac:dyDescent="0.35">
      <c r="A88" s="4" t="s">
        <v>41</v>
      </c>
      <c r="B88" s="5">
        <v>62819</v>
      </c>
      <c r="C88" s="17">
        <v>2017</v>
      </c>
      <c r="D88" s="6">
        <v>0.56610000000000005</v>
      </c>
      <c r="E88" s="6"/>
      <c r="F88" s="4">
        <v>0.58499999999999996</v>
      </c>
      <c r="G88" s="4">
        <f t="shared" si="8"/>
        <v>-1.8899999999999917E-2</v>
      </c>
      <c r="H88" s="4">
        <v>0.58499999999999996</v>
      </c>
      <c r="I88" s="7">
        <f t="shared" si="9"/>
        <v>0</v>
      </c>
      <c r="J88" s="6">
        <v>2017</v>
      </c>
      <c r="K88" s="6">
        <v>-1.8899999999999917E-2</v>
      </c>
      <c r="L88" s="24">
        <f t="shared" si="10"/>
        <v>-3.3386327503974411E-2</v>
      </c>
      <c r="M88" s="21">
        <f t="shared" si="11"/>
        <v>0</v>
      </c>
      <c r="N88" s="3"/>
      <c r="O88" s="2"/>
    </row>
    <row r="89" spans="1:304" x14ac:dyDescent="0.35">
      <c r="A89" s="4" t="s">
        <v>41</v>
      </c>
      <c r="B89" s="5">
        <v>62819</v>
      </c>
      <c r="C89" s="17">
        <v>2021</v>
      </c>
      <c r="D89" s="6">
        <v>0.58499999999999996</v>
      </c>
      <c r="E89" s="6" t="s">
        <v>126</v>
      </c>
      <c r="F89" s="4">
        <v>0.50780000000000003</v>
      </c>
      <c r="G89" s="4">
        <f t="shared" si="8"/>
        <v>7.7199999999999935E-2</v>
      </c>
      <c r="H89" s="4">
        <v>0.53500000000000003</v>
      </c>
      <c r="I89" s="7">
        <f t="shared" si="9"/>
        <v>2.7200000000000002E-2</v>
      </c>
      <c r="J89" s="6">
        <v>2021</v>
      </c>
      <c r="K89" s="6">
        <v>7.7199999999999935E-2</v>
      </c>
      <c r="L89" s="24">
        <f t="shared" si="10"/>
        <v>0.13196581196581186</v>
      </c>
      <c r="M89" s="21">
        <f t="shared" si="11"/>
        <v>5.3564395431272158E-2</v>
      </c>
      <c r="O89" s="2"/>
    </row>
    <row r="90" spans="1:304" x14ac:dyDescent="0.35">
      <c r="A90" s="4" t="s">
        <v>42</v>
      </c>
      <c r="B90" s="5">
        <v>120342</v>
      </c>
      <c r="C90" s="17">
        <v>2019</v>
      </c>
      <c r="D90" s="6">
        <v>0.56499999999999995</v>
      </c>
      <c r="E90" s="6"/>
      <c r="F90" s="4">
        <v>0.51</v>
      </c>
      <c r="G90" s="4">
        <f t="shared" si="8"/>
        <v>5.4999999999999938E-2</v>
      </c>
      <c r="H90" s="4">
        <v>0.56100000000000005</v>
      </c>
      <c r="I90" s="7">
        <f t="shared" si="9"/>
        <v>5.1000000000000045E-2</v>
      </c>
      <c r="J90" s="6">
        <v>2019</v>
      </c>
      <c r="K90" s="6">
        <v>5.4999999999999938E-2</v>
      </c>
      <c r="L90" s="24">
        <f t="shared" si="10"/>
        <v>9.7345132743362733E-2</v>
      </c>
      <c r="M90" s="21">
        <f t="shared" si="11"/>
        <v>0.10000000000000009</v>
      </c>
      <c r="N90" s="3"/>
      <c r="O90" s="2"/>
    </row>
    <row r="91" spans="1:304" x14ac:dyDescent="0.35">
      <c r="A91" s="4" t="s">
        <v>42</v>
      </c>
      <c r="B91" s="5">
        <v>120342</v>
      </c>
      <c r="C91" s="17">
        <v>2023</v>
      </c>
      <c r="D91" s="6">
        <v>0.56100000000000005</v>
      </c>
      <c r="E91" s="6" t="s">
        <v>126</v>
      </c>
      <c r="F91" s="4">
        <v>0.43099999999999999</v>
      </c>
      <c r="G91" s="4">
        <f t="shared" si="8"/>
        <v>0.13000000000000006</v>
      </c>
      <c r="H91" s="4">
        <v>0.43099999999999999</v>
      </c>
      <c r="I91" s="7">
        <f t="shared" si="9"/>
        <v>0</v>
      </c>
      <c r="J91" s="6">
        <v>2023</v>
      </c>
      <c r="K91" s="6">
        <v>0.13000000000000006</v>
      </c>
      <c r="L91" s="24">
        <f t="shared" si="10"/>
        <v>0.2317290552584671</v>
      </c>
      <c r="M91" s="21">
        <f t="shared" si="11"/>
        <v>0</v>
      </c>
      <c r="O91" s="2"/>
    </row>
    <row r="92" spans="1:304" x14ac:dyDescent="0.35">
      <c r="A92" s="4" t="s">
        <v>108</v>
      </c>
      <c r="B92" s="5">
        <v>20281</v>
      </c>
      <c r="C92" s="17">
        <v>2019</v>
      </c>
      <c r="D92" s="6">
        <v>0.84</v>
      </c>
      <c r="E92" s="6" t="s">
        <v>126</v>
      </c>
      <c r="F92" s="4">
        <v>0.88</v>
      </c>
      <c r="G92" s="4">
        <f t="shared" si="8"/>
        <v>-4.0000000000000036E-2</v>
      </c>
      <c r="H92" s="4">
        <v>0.84</v>
      </c>
      <c r="I92" s="7">
        <f t="shared" si="9"/>
        <v>-4.0000000000000036E-2</v>
      </c>
      <c r="J92" s="6">
        <v>2019</v>
      </c>
      <c r="K92" s="6">
        <v>-4.0000000000000036E-2</v>
      </c>
      <c r="L92" s="24">
        <f t="shared" si="10"/>
        <v>-4.7619047619047665E-2</v>
      </c>
      <c r="M92" s="21">
        <f t="shared" si="11"/>
        <v>-4.5454545454545497E-2</v>
      </c>
      <c r="O92" s="2"/>
    </row>
    <row r="93" spans="1:304" x14ac:dyDescent="0.35">
      <c r="A93" s="4" t="s">
        <v>95</v>
      </c>
      <c r="B93" s="5">
        <v>20281</v>
      </c>
      <c r="C93" s="17">
        <v>2011</v>
      </c>
      <c r="D93" s="6">
        <v>0.91</v>
      </c>
      <c r="E93" s="6"/>
      <c r="F93" s="4">
        <v>0.81</v>
      </c>
      <c r="G93" s="4">
        <f t="shared" si="8"/>
        <v>9.9999999999999978E-2</v>
      </c>
      <c r="H93" s="4">
        <v>0.84</v>
      </c>
      <c r="I93" s="7">
        <f t="shared" si="9"/>
        <v>2.9999999999999916E-2</v>
      </c>
      <c r="J93" s="6">
        <v>2011</v>
      </c>
      <c r="K93" s="6">
        <v>9.9999999999999978E-2</v>
      </c>
      <c r="L93" s="24">
        <f t="shared" si="10"/>
        <v>0.10989010989010986</v>
      </c>
      <c r="M93" s="21">
        <f t="shared" si="11"/>
        <v>3.7037037037036931E-2</v>
      </c>
      <c r="N93" s="3"/>
      <c r="O93" s="2"/>
    </row>
    <row r="94" spans="1:304" x14ac:dyDescent="0.35">
      <c r="A94" s="4" t="s">
        <v>43</v>
      </c>
      <c r="B94" s="5">
        <v>54891</v>
      </c>
      <c r="C94" s="17">
        <v>2014</v>
      </c>
      <c r="D94" s="6">
        <v>0.73</v>
      </c>
      <c r="E94" s="6"/>
      <c r="F94" s="4">
        <v>0.65580000000000005</v>
      </c>
      <c r="G94" s="4">
        <f t="shared" si="8"/>
        <v>7.4199999999999933E-2</v>
      </c>
      <c r="H94" s="4">
        <v>0.73299999999999998</v>
      </c>
      <c r="I94" s="7">
        <f t="shared" si="9"/>
        <v>7.7199999999999935E-2</v>
      </c>
      <c r="J94" s="6">
        <v>2014</v>
      </c>
      <c r="K94" s="6">
        <v>7.4199999999999933E-2</v>
      </c>
      <c r="L94" s="24">
        <f t="shared" si="10"/>
        <v>0.10164383561643826</v>
      </c>
      <c r="M94" s="21">
        <f t="shared" si="11"/>
        <v>0.11771881671241222</v>
      </c>
      <c r="N94" s="3"/>
      <c r="O94" s="2"/>
    </row>
    <row r="95" spans="1:304" x14ac:dyDescent="0.35">
      <c r="A95" s="4" t="s">
        <v>43</v>
      </c>
      <c r="B95" s="5">
        <v>54891</v>
      </c>
      <c r="C95" s="17">
        <v>2022</v>
      </c>
      <c r="D95" s="6">
        <v>0.75</v>
      </c>
      <c r="E95" s="6" t="s">
        <v>125</v>
      </c>
      <c r="F95" s="4">
        <v>0.63349999999999995</v>
      </c>
      <c r="G95" s="4">
        <f t="shared" si="8"/>
        <v>0.11650000000000005</v>
      </c>
      <c r="H95" s="4">
        <v>0.73</v>
      </c>
      <c r="I95" s="7">
        <f t="shared" si="9"/>
        <v>9.650000000000003E-2</v>
      </c>
      <c r="J95" s="6">
        <v>2022</v>
      </c>
      <c r="K95" s="6">
        <v>0.11650000000000005</v>
      </c>
      <c r="L95" s="24">
        <f t="shared" si="10"/>
        <v>0.15533333333333341</v>
      </c>
      <c r="M95" s="21">
        <f t="shared" si="11"/>
        <v>0.15232833464877671</v>
      </c>
      <c r="O95" s="2"/>
    </row>
    <row r="96" spans="1:304" x14ac:dyDescent="0.35">
      <c r="A96" s="4" t="s">
        <v>115</v>
      </c>
      <c r="B96" s="5">
        <v>4478</v>
      </c>
      <c r="C96" s="17">
        <v>2017</v>
      </c>
      <c r="D96" s="6">
        <v>0.64</v>
      </c>
      <c r="E96" s="6" t="s">
        <v>125</v>
      </c>
      <c r="F96" s="4">
        <v>0.79</v>
      </c>
      <c r="G96" s="4">
        <f t="shared" si="8"/>
        <v>-0.15000000000000002</v>
      </c>
      <c r="H96" s="4">
        <v>0.73</v>
      </c>
      <c r="I96" s="7">
        <f t="shared" si="9"/>
        <v>-6.0000000000000053E-2</v>
      </c>
      <c r="J96" s="6">
        <v>2017</v>
      </c>
      <c r="K96" s="6">
        <v>-0.15000000000000002</v>
      </c>
      <c r="L96" s="24">
        <f t="shared" si="10"/>
        <v>-0.23437500000000003</v>
      </c>
      <c r="M96" s="21">
        <f t="shared" si="11"/>
        <v>-7.5949367088607653E-2</v>
      </c>
      <c r="O96" s="2"/>
    </row>
    <row r="97" spans="1:304" x14ac:dyDescent="0.35">
      <c r="A97" s="4" t="s">
        <v>115</v>
      </c>
      <c r="B97" s="5">
        <v>4478</v>
      </c>
      <c r="C97" s="17">
        <v>2009</v>
      </c>
      <c r="D97" s="6">
        <v>0.71499999999999997</v>
      </c>
      <c r="E97" s="6"/>
      <c r="F97" s="4">
        <v>0.52</v>
      </c>
      <c r="G97" s="4">
        <f t="shared" si="8"/>
        <v>0.19499999999999995</v>
      </c>
      <c r="H97" s="4">
        <v>0.52</v>
      </c>
      <c r="I97" s="7">
        <f t="shared" si="9"/>
        <v>0</v>
      </c>
      <c r="J97" s="6">
        <v>2009</v>
      </c>
      <c r="K97" s="6">
        <v>0.19499999999999995</v>
      </c>
      <c r="L97" s="24">
        <f t="shared" si="10"/>
        <v>0.27272727272727265</v>
      </c>
      <c r="M97" s="21">
        <f t="shared" si="11"/>
        <v>0</v>
      </c>
      <c r="N97" s="3"/>
      <c r="O97" s="2"/>
    </row>
    <row r="98" spans="1:304" x14ac:dyDescent="0.35">
      <c r="A98" s="4" t="s">
        <v>44</v>
      </c>
      <c r="B98" s="5">
        <v>203237</v>
      </c>
      <c r="C98" s="17">
        <v>2019</v>
      </c>
      <c r="D98" s="6">
        <v>0.52749999999999997</v>
      </c>
      <c r="E98" s="6"/>
      <c r="F98" s="4">
        <v>0.48720000000000002</v>
      </c>
      <c r="G98" s="4">
        <f t="shared" ref="G98:G129" si="12">D98-F98</f>
        <v>4.0299999999999947E-2</v>
      </c>
      <c r="H98" s="4">
        <v>0.52749999999999997</v>
      </c>
      <c r="I98" s="7">
        <f t="shared" ref="I98:I129" si="13">(H98-F98)</f>
        <v>4.0299999999999947E-2</v>
      </c>
      <c r="J98" s="6">
        <v>2019</v>
      </c>
      <c r="K98" s="6">
        <v>4.0299999999999947E-2</v>
      </c>
      <c r="L98" s="24">
        <f t="shared" ref="L98:L129" si="14">K98/D98</f>
        <v>7.639810426540275E-2</v>
      </c>
      <c r="M98" s="21">
        <f t="shared" ref="M98:M129" si="15">(I98/F98)</f>
        <v>8.2717569786535189E-2</v>
      </c>
      <c r="N98" s="3"/>
      <c r="O98" s="2"/>
      <c r="P98" s="10"/>
    </row>
    <row r="99" spans="1:304" x14ac:dyDescent="0.35">
      <c r="A99" s="4" t="s">
        <v>44</v>
      </c>
      <c r="B99" s="5">
        <v>203237</v>
      </c>
      <c r="C99" s="17">
        <v>2023</v>
      </c>
      <c r="D99" s="6">
        <v>0.53749999999999998</v>
      </c>
      <c r="E99" s="6" t="s">
        <v>125</v>
      </c>
      <c r="F99" s="4">
        <v>0.39860000000000001</v>
      </c>
      <c r="G99" s="4">
        <f t="shared" si="12"/>
        <v>0.13889999999999997</v>
      </c>
      <c r="H99" s="4">
        <v>0.5</v>
      </c>
      <c r="I99" s="7">
        <f t="shared" si="13"/>
        <v>0.10139999999999999</v>
      </c>
      <c r="J99" s="6">
        <v>2023</v>
      </c>
      <c r="K99" s="6">
        <v>0.13889999999999997</v>
      </c>
      <c r="L99" s="24">
        <f t="shared" si="14"/>
        <v>0.25841860465116273</v>
      </c>
      <c r="M99" s="21">
        <f t="shared" si="15"/>
        <v>0.25439036628198691</v>
      </c>
      <c r="O99" s="2"/>
      <c r="W99" s="3" t="s">
        <v>128</v>
      </c>
    </row>
    <row r="100" spans="1:304" x14ac:dyDescent="0.35">
      <c r="A100" s="4" t="s">
        <v>45</v>
      </c>
      <c r="B100" s="5">
        <v>43825</v>
      </c>
      <c r="C100" s="17">
        <v>2016</v>
      </c>
      <c r="D100" s="6">
        <v>0.28000000000000003</v>
      </c>
      <c r="E100" s="6"/>
      <c r="F100" s="4">
        <v>0.35339999999999999</v>
      </c>
      <c r="G100" s="4">
        <f t="shared" si="12"/>
        <v>-7.3399999999999965E-2</v>
      </c>
      <c r="H100" s="4">
        <v>0.37</v>
      </c>
      <c r="I100" s="7">
        <f t="shared" si="13"/>
        <v>1.6600000000000004E-2</v>
      </c>
      <c r="J100" s="6">
        <v>2016</v>
      </c>
      <c r="K100" s="6">
        <v>-7.3399999999999965E-2</v>
      </c>
      <c r="L100" s="24">
        <f t="shared" si="14"/>
        <v>-0.26214285714285701</v>
      </c>
      <c r="M100" s="21">
        <f t="shared" si="15"/>
        <v>4.6972269383135271E-2</v>
      </c>
      <c r="N100" s="3"/>
      <c r="O100" s="2"/>
    </row>
    <row r="101" spans="1:304" x14ac:dyDescent="0.35">
      <c r="A101" s="4" t="s">
        <v>45</v>
      </c>
      <c r="B101" s="5">
        <v>43825</v>
      </c>
      <c r="C101" s="17">
        <v>2021</v>
      </c>
      <c r="D101" s="6">
        <v>0.38</v>
      </c>
      <c r="E101" s="6" t="s">
        <v>125</v>
      </c>
      <c r="F101" s="4">
        <v>0.34470000000000001</v>
      </c>
      <c r="G101" s="4">
        <f t="shared" si="12"/>
        <v>3.5299999999999998E-2</v>
      </c>
      <c r="H101" s="4">
        <v>0.36</v>
      </c>
      <c r="I101" s="7">
        <f t="shared" si="13"/>
        <v>1.529999999999998E-2</v>
      </c>
      <c r="J101" s="6">
        <v>2021</v>
      </c>
      <c r="K101" s="6">
        <v>3.5299999999999998E-2</v>
      </c>
      <c r="L101" s="24">
        <f t="shared" si="14"/>
        <v>9.2894736842105252E-2</v>
      </c>
      <c r="M101" s="21">
        <f t="shared" si="15"/>
        <v>4.438642297650125E-2</v>
      </c>
      <c r="O101" s="2"/>
    </row>
    <row r="102" spans="1:304" x14ac:dyDescent="0.35">
      <c r="A102" s="4" t="s">
        <v>109</v>
      </c>
      <c r="B102" s="5">
        <v>249708</v>
      </c>
      <c r="C102" s="17">
        <v>2019</v>
      </c>
      <c r="D102" s="6">
        <v>0.78</v>
      </c>
      <c r="E102" s="6" t="s">
        <v>126</v>
      </c>
      <c r="F102" s="4">
        <v>0.70499999999999996</v>
      </c>
      <c r="G102" s="4">
        <f t="shared" si="12"/>
        <v>7.5000000000000067E-2</v>
      </c>
      <c r="H102" s="4">
        <v>0.76</v>
      </c>
      <c r="I102" s="7">
        <f t="shared" si="13"/>
        <v>5.5000000000000049E-2</v>
      </c>
      <c r="J102" s="6">
        <v>2019</v>
      </c>
      <c r="K102" s="6">
        <v>7.5000000000000067E-2</v>
      </c>
      <c r="L102" s="24">
        <f t="shared" si="14"/>
        <v>9.6153846153846242E-2</v>
      </c>
      <c r="M102" s="21">
        <f t="shared" si="15"/>
        <v>7.8014184397163192E-2</v>
      </c>
      <c r="O102" s="2"/>
    </row>
    <row r="103" spans="1:304" s="8" customFormat="1" x14ac:dyDescent="0.35">
      <c r="A103" s="4" t="s">
        <v>92</v>
      </c>
      <c r="B103" s="5">
        <v>249708</v>
      </c>
      <c r="C103" s="19">
        <v>2011</v>
      </c>
      <c r="D103" s="11">
        <v>0.78</v>
      </c>
      <c r="E103" s="11"/>
      <c r="F103" s="4">
        <v>0.72</v>
      </c>
      <c r="G103" s="4">
        <f t="shared" si="12"/>
        <v>6.0000000000000053E-2</v>
      </c>
      <c r="H103" s="4">
        <v>0.78</v>
      </c>
      <c r="I103" s="7">
        <f t="shared" si="13"/>
        <v>6.0000000000000053E-2</v>
      </c>
      <c r="J103" s="11">
        <v>2011</v>
      </c>
      <c r="K103" s="11">
        <v>6.0000000000000053E-2</v>
      </c>
      <c r="L103" s="24">
        <f t="shared" si="14"/>
        <v>7.6923076923076983E-2</v>
      </c>
      <c r="M103" s="21">
        <f t="shared" si="15"/>
        <v>8.3333333333333412E-2</v>
      </c>
      <c r="N103" s="3"/>
      <c r="O103" s="2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</row>
    <row r="104" spans="1:304" x14ac:dyDescent="0.35">
      <c r="A104" s="4" t="s">
        <v>46</v>
      </c>
      <c r="B104" s="5">
        <v>9265</v>
      </c>
      <c r="C104" s="17">
        <v>2014</v>
      </c>
      <c r="D104" s="6">
        <v>0.8</v>
      </c>
      <c r="E104" s="6"/>
      <c r="F104" s="4">
        <v>0.77229999999999999</v>
      </c>
      <c r="G104" s="4">
        <f t="shared" si="12"/>
        <v>2.7700000000000058E-2</v>
      </c>
      <c r="H104" s="4">
        <v>0.77</v>
      </c>
      <c r="I104" s="7">
        <f t="shared" si="13"/>
        <v>-2.2999999999999687E-3</v>
      </c>
      <c r="J104" s="6">
        <v>2014</v>
      </c>
      <c r="K104" s="6">
        <v>2.7700000000000058E-2</v>
      </c>
      <c r="L104" s="24">
        <f t="shared" si="14"/>
        <v>3.4625000000000072E-2</v>
      </c>
      <c r="M104" s="21">
        <f t="shared" si="15"/>
        <v>-2.9781173119253772E-3</v>
      </c>
      <c r="N104" s="3"/>
      <c r="O104" s="2"/>
    </row>
    <row r="105" spans="1:304" s="8" customFormat="1" x14ac:dyDescent="0.35">
      <c r="A105" s="4" t="s">
        <v>46</v>
      </c>
      <c r="B105" s="5">
        <v>9265</v>
      </c>
      <c r="C105" s="17">
        <v>2022</v>
      </c>
      <c r="D105" s="6">
        <v>0.75</v>
      </c>
      <c r="E105" s="6" t="s">
        <v>126</v>
      </c>
      <c r="F105" s="4">
        <v>0.66069999999999995</v>
      </c>
      <c r="G105" s="4">
        <f t="shared" si="12"/>
        <v>8.9300000000000046E-2</v>
      </c>
      <c r="H105" s="4">
        <v>0.74</v>
      </c>
      <c r="I105" s="7">
        <f t="shared" si="13"/>
        <v>7.9300000000000037E-2</v>
      </c>
      <c r="J105" s="6">
        <v>2022</v>
      </c>
      <c r="K105" s="6">
        <v>8.9300000000000046E-2</v>
      </c>
      <c r="L105" s="24">
        <f t="shared" si="14"/>
        <v>0.11906666666666672</v>
      </c>
      <c r="M105" s="21">
        <f t="shared" si="15"/>
        <v>0.12002421673982147</v>
      </c>
      <c r="N105" s="2"/>
      <c r="O105" s="2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</row>
    <row r="106" spans="1:304" x14ac:dyDescent="0.35">
      <c r="A106" s="4" t="s">
        <v>47</v>
      </c>
      <c r="B106" s="5">
        <v>68234</v>
      </c>
      <c r="C106" s="17">
        <v>2019</v>
      </c>
      <c r="D106" s="6">
        <v>0.79500000000000004</v>
      </c>
      <c r="E106" s="6"/>
      <c r="F106" s="4">
        <v>0.77680000000000005</v>
      </c>
      <c r="G106" s="4">
        <f t="shared" si="12"/>
        <v>1.8199999999999994E-2</v>
      </c>
      <c r="H106" s="4">
        <v>0.77500000000000002</v>
      </c>
      <c r="I106" s="7">
        <f t="shared" si="13"/>
        <v>-1.8000000000000238E-3</v>
      </c>
      <c r="J106" s="6">
        <v>2019</v>
      </c>
      <c r="K106" s="6">
        <v>1.8199999999999994E-2</v>
      </c>
      <c r="L106" s="24">
        <f t="shared" si="14"/>
        <v>2.2893081761006281E-2</v>
      </c>
      <c r="M106" s="21">
        <f t="shared" si="15"/>
        <v>-2.3171987641606895E-3</v>
      </c>
      <c r="N106" s="3"/>
      <c r="O106" s="2"/>
    </row>
    <row r="107" spans="1:304" x14ac:dyDescent="0.35">
      <c r="A107" s="4" t="s">
        <v>47</v>
      </c>
      <c r="B107" s="5">
        <v>68234</v>
      </c>
      <c r="C107" s="17">
        <v>2023</v>
      </c>
      <c r="D107" s="6">
        <v>0.73</v>
      </c>
      <c r="E107" s="6" t="s">
        <v>126</v>
      </c>
      <c r="F107" s="4">
        <v>0.57169999999999999</v>
      </c>
      <c r="G107" s="4">
        <f t="shared" si="12"/>
        <v>0.1583</v>
      </c>
      <c r="H107" s="4">
        <v>0.65</v>
      </c>
      <c r="I107" s="7">
        <f t="shared" si="13"/>
        <v>7.8300000000000036E-2</v>
      </c>
      <c r="J107" s="6">
        <v>2023</v>
      </c>
      <c r="K107" s="6">
        <v>0.1583</v>
      </c>
      <c r="L107" s="24">
        <f t="shared" si="14"/>
        <v>0.21684931506849314</v>
      </c>
      <c r="M107" s="21">
        <f t="shared" si="15"/>
        <v>0.13695994402658743</v>
      </c>
      <c r="O107" s="2"/>
    </row>
    <row r="108" spans="1:304" x14ac:dyDescent="0.35">
      <c r="A108" s="4" t="s">
        <v>48</v>
      </c>
      <c r="B108" s="5">
        <v>54513</v>
      </c>
      <c r="C108" s="17">
        <v>2017</v>
      </c>
      <c r="D108" s="6">
        <v>0.83499999999999996</v>
      </c>
      <c r="E108" s="6" t="s">
        <v>125</v>
      </c>
      <c r="F108" s="4">
        <v>0.90590000000000004</v>
      </c>
      <c r="G108" s="4">
        <f t="shared" si="12"/>
        <v>-7.0900000000000074E-2</v>
      </c>
      <c r="H108" s="4">
        <v>0.84499999999999997</v>
      </c>
      <c r="I108" s="7">
        <f t="shared" si="13"/>
        <v>-6.0900000000000065E-2</v>
      </c>
      <c r="J108" s="6">
        <v>2017</v>
      </c>
      <c r="K108" s="6">
        <v>-7.0900000000000074E-2</v>
      </c>
      <c r="L108" s="24">
        <f t="shared" si="14"/>
        <v>-8.4910179640718661E-2</v>
      </c>
      <c r="M108" s="21">
        <f t="shared" si="15"/>
        <v>-6.7225963130588429E-2</v>
      </c>
      <c r="O108" s="2"/>
    </row>
    <row r="109" spans="1:304" x14ac:dyDescent="0.35">
      <c r="A109" s="4" t="s">
        <v>48</v>
      </c>
      <c r="B109" s="5">
        <v>54513</v>
      </c>
      <c r="C109" s="17">
        <v>2009</v>
      </c>
      <c r="D109" s="6">
        <v>0.84</v>
      </c>
      <c r="E109" s="6"/>
      <c r="F109" s="4">
        <v>0.75700000000000001</v>
      </c>
      <c r="G109" s="4">
        <f t="shared" si="12"/>
        <v>8.2999999999999963E-2</v>
      </c>
      <c r="H109" s="4">
        <v>0.8</v>
      </c>
      <c r="I109" s="7">
        <f t="shared" si="13"/>
        <v>4.3000000000000038E-2</v>
      </c>
      <c r="J109" s="6">
        <v>2009</v>
      </c>
      <c r="K109" s="6">
        <v>8.2999999999999963E-2</v>
      </c>
      <c r="L109" s="24">
        <f t="shared" si="14"/>
        <v>9.8809523809523764E-2</v>
      </c>
      <c r="M109" s="21">
        <f t="shared" si="15"/>
        <v>5.6803170409511279E-2</v>
      </c>
      <c r="N109" s="3"/>
      <c r="O109" s="2"/>
    </row>
    <row r="110" spans="1:304" x14ac:dyDescent="0.35">
      <c r="A110" s="4" t="s">
        <v>49</v>
      </c>
      <c r="B110" s="5">
        <v>99545</v>
      </c>
      <c r="C110" s="17">
        <v>2019</v>
      </c>
      <c r="D110" s="6">
        <v>0.61099999999999999</v>
      </c>
      <c r="E110" s="6"/>
      <c r="F110" s="4">
        <v>0.53900000000000003</v>
      </c>
      <c r="G110" s="4">
        <f t="shared" si="12"/>
        <v>7.1999999999999953E-2</v>
      </c>
      <c r="H110" s="4">
        <v>0.59899999999999998</v>
      </c>
      <c r="I110" s="7">
        <f t="shared" si="13"/>
        <v>5.9999999999999942E-2</v>
      </c>
      <c r="J110" s="6">
        <v>2019</v>
      </c>
      <c r="K110" s="6">
        <v>7.1999999999999953E-2</v>
      </c>
      <c r="L110" s="24">
        <f t="shared" si="14"/>
        <v>0.11783960720130926</v>
      </c>
      <c r="M110" s="21">
        <f t="shared" si="15"/>
        <v>0.11131725417439692</v>
      </c>
      <c r="N110" s="3"/>
      <c r="O110" s="2"/>
    </row>
    <row r="111" spans="1:304" x14ac:dyDescent="0.35">
      <c r="A111" s="4" t="s">
        <v>49</v>
      </c>
      <c r="B111" s="5">
        <v>99545</v>
      </c>
      <c r="C111" s="17">
        <v>2023</v>
      </c>
      <c r="D111" s="6">
        <v>0.61899999999999999</v>
      </c>
      <c r="E111" s="6" t="s">
        <v>125</v>
      </c>
      <c r="F111" s="4">
        <v>0.435</v>
      </c>
      <c r="G111" s="4">
        <f t="shared" si="12"/>
        <v>0.184</v>
      </c>
      <c r="H111" s="4">
        <v>0.499</v>
      </c>
      <c r="I111" s="7">
        <f t="shared" si="13"/>
        <v>6.4000000000000001E-2</v>
      </c>
      <c r="J111" s="6">
        <v>2023</v>
      </c>
      <c r="K111" s="6">
        <v>0.184</v>
      </c>
      <c r="L111" s="24">
        <f t="shared" si="14"/>
        <v>0.2972536348949919</v>
      </c>
      <c r="M111" s="21">
        <f t="shared" si="15"/>
        <v>0.14712643678160919</v>
      </c>
      <c r="O111" s="2"/>
    </row>
    <row r="112" spans="1:304" x14ac:dyDescent="0.35">
      <c r="A112" s="4" t="s">
        <v>50</v>
      </c>
      <c r="B112" s="5">
        <v>39219</v>
      </c>
      <c r="C112" s="17">
        <v>2019</v>
      </c>
      <c r="D112" s="6">
        <v>0.34899999999999998</v>
      </c>
      <c r="E112" s="6"/>
      <c r="F112" s="4">
        <v>0.35610000000000003</v>
      </c>
      <c r="G112" s="4">
        <f t="shared" si="12"/>
        <v>-7.1000000000000507E-3</v>
      </c>
      <c r="H112" s="4">
        <v>0.37469999999999998</v>
      </c>
      <c r="I112" s="7">
        <f t="shared" si="13"/>
        <v>1.859999999999995E-2</v>
      </c>
      <c r="J112" s="6">
        <v>2019</v>
      </c>
      <c r="K112" s="6">
        <v>-7.1000000000000507E-3</v>
      </c>
      <c r="L112" s="24">
        <f t="shared" si="14"/>
        <v>-2.0343839541547424E-2</v>
      </c>
      <c r="M112" s="21">
        <f t="shared" si="15"/>
        <v>5.2232518955349479E-2</v>
      </c>
      <c r="N112" s="3"/>
      <c r="O112" s="2"/>
    </row>
    <row r="113" spans="1:304" x14ac:dyDescent="0.35">
      <c r="A113" s="4" t="s">
        <v>50</v>
      </c>
      <c r="B113" s="5">
        <v>39219</v>
      </c>
      <c r="C113" s="17">
        <v>2023</v>
      </c>
      <c r="D113" s="6">
        <v>0.4</v>
      </c>
      <c r="E113" s="6" t="s">
        <v>125</v>
      </c>
      <c r="F113" s="4">
        <v>0.27</v>
      </c>
      <c r="G113" s="4">
        <f t="shared" si="12"/>
        <v>0.13</v>
      </c>
      <c r="H113" s="4">
        <v>0.27</v>
      </c>
      <c r="I113" s="7">
        <f t="shared" si="13"/>
        <v>0</v>
      </c>
      <c r="J113" s="6">
        <v>2023</v>
      </c>
      <c r="K113" s="6">
        <v>0.13</v>
      </c>
      <c r="L113" s="24">
        <f t="shared" si="14"/>
        <v>0.32500000000000001</v>
      </c>
      <c r="M113" s="21">
        <f t="shared" si="15"/>
        <v>0</v>
      </c>
      <c r="N113" s="10"/>
      <c r="O113" s="2"/>
    </row>
    <row r="114" spans="1:304" x14ac:dyDescent="0.35">
      <c r="A114" s="4" t="s">
        <v>91</v>
      </c>
      <c r="B114" s="5">
        <v>22014</v>
      </c>
      <c r="C114" s="17">
        <v>2012</v>
      </c>
      <c r="D114" s="6">
        <v>0.56000000000000005</v>
      </c>
      <c r="E114" s="6"/>
      <c r="F114" s="4">
        <v>0.52</v>
      </c>
      <c r="G114" s="4">
        <f t="shared" si="12"/>
        <v>4.0000000000000036E-2</v>
      </c>
      <c r="H114" s="4">
        <v>0.52</v>
      </c>
      <c r="I114" s="7">
        <f t="shared" si="13"/>
        <v>0</v>
      </c>
      <c r="J114" s="6">
        <v>2012</v>
      </c>
      <c r="K114" s="6">
        <v>4.0000000000000036E-2</v>
      </c>
      <c r="L114" s="24">
        <f t="shared" si="14"/>
        <v>7.142857142857148E-2</v>
      </c>
      <c r="M114" s="21">
        <f t="shared" si="15"/>
        <v>0</v>
      </c>
      <c r="N114" s="3"/>
      <c r="O114" s="2"/>
      <c r="KL114" s="12"/>
      <c r="KM114" s="12"/>
      <c r="KN114" s="12"/>
      <c r="KO114" s="12"/>
      <c r="KP114" s="12"/>
      <c r="KQ114" s="12"/>
      <c r="KR114" s="12"/>
    </row>
    <row r="115" spans="1:304" x14ac:dyDescent="0.35">
      <c r="A115" s="4" t="s">
        <v>91</v>
      </c>
      <c r="B115" s="5">
        <v>22014</v>
      </c>
      <c r="C115" s="17">
        <v>2020</v>
      </c>
      <c r="D115" s="6">
        <v>0.55000000000000004</v>
      </c>
      <c r="E115" s="6" t="s">
        <v>125</v>
      </c>
      <c r="F115" s="4">
        <v>0.46</v>
      </c>
      <c r="G115" s="4">
        <f t="shared" si="12"/>
        <v>9.0000000000000024E-2</v>
      </c>
      <c r="H115" s="4">
        <v>0.5</v>
      </c>
      <c r="I115" s="7">
        <f t="shared" si="13"/>
        <v>3.999999999999998E-2</v>
      </c>
      <c r="J115" s="6">
        <v>2020</v>
      </c>
      <c r="K115" s="6">
        <v>9.0000000000000024E-2</v>
      </c>
      <c r="L115" s="24">
        <f t="shared" si="14"/>
        <v>0.16363636363636366</v>
      </c>
      <c r="M115" s="21">
        <f t="shared" si="15"/>
        <v>8.6956521739130391E-2</v>
      </c>
      <c r="O115" s="2"/>
    </row>
    <row r="116" spans="1:304" x14ac:dyDescent="0.35">
      <c r="A116" s="4" t="s">
        <v>51</v>
      </c>
      <c r="B116" s="5">
        <v>21040</v>
      </c>
      <c r="C116" s="17">
        <v>2017</v>
      </c>
      <c r="D116" s="6">
        <v>0.73499999999999999</v>
      </c>
      <c r="E116" s="6" t="s">
        <v>125</v>
      </c>
      <c r="F116" s="4">
        <v>0.73209999999999997</v>
      </c>
      <c r="G116" s="4">
        <f t="shared" si="12"/>
        <v>2.9000000000000137E-3</v>
      </c>
      <c r="H116" s="4">
        <v>0.79</v>
      </c>
      <c r="I116" s="7">
        <f t="shared" si="13"/>
        <v>5.7900000000000063E-2</v>
      </c>
      <c r="J116" s="6">
        <v>2017</v>
      </c>
      <c r="K116" s="6">
        <v>2.9000000000000137E-3</v>
      </c>
      <c r="L116" s="24">
        <f t="shared" si="14"/>
        <v>3.9455782312925354E-3</v>
      </c>
      <c r="M116" s="21">
        <f t="shared" si="15"/>
        <v>7.9087556344761736E-2</v>
      </c>
      <c r="N116" s="10"/>
      <c r="O116" s="2"/>
    </row>
    <row r="117" spans="1:304" x14ac:dyDescent="0.35">
      <c r="A117" s="4" t="s">
        <v>51</v>
      </c>
      <c r="B117" s="5">
        <v>21040</v>
      </c>
      <c r="C117" s="17">
        <v>2009</v>
      </c>
      <c r="D117" s="6">
        <v>0.78500000000000003</v>
      </c>
      <c r="E117" s="6"/>
      <c r="F117" s="4">
        <v>0.66090000000000004</v>
      </c>
      <c r="G117" s="4">
        <f t="shared" si="12"/>
        <v>0.12409999999999999</v>
      </c>
      <c r="H117" s="4">
        <v>0.67</v>
      </c>
      <c r="I117" s="7">
        <f t="shared" si="13"/>
        <v>9.099999999999997E-3</v>
      </c>
      <c r="J117" s="6">
        <v>2009</v>
      </c>
      <c r="K117" s="6">
        <v>0.12409999999999999</v>
      </c>
      <c r="L117" s="24">
        <f t="shared" si="14"/>
        <v>0.15808917197452227</v>
      </c>
      <c r="M117" s="21">
        <f t="shared" si="15"/>
        <v>1.376910273868966E-2</v>
      </c>
      <c r="N117" s="3"/>
      <c r="O117" s="2"/>
    </row>
    <row r="118" spans="1:304" x14ac:dyDescent="0.35">
      <c r="A118" s="4" t="s">
        <v>52</v>
      </c>
      <c r="B118" s="5">
        <v>45087</v>
      </c>
      <c r="C118" s="17">
        <v>2019</v>
      </c>
      <c r="D118" s="6">
        <v>0.58750000000000002</v>
      </c>
      <c r="E118" s="6" t="s">
        <v>125</v>
      </c>
      <c r="F118" s="4">
        <v>0.53520000000000001</v>
      </c>
      <c r="G118" s="4">
        <f t="shared" si="12"/>
        <v>5.2300000000000013E-2</v>
      </c>
      <c r="H118" s="4">
        <v>0.58750000000000002</v>
      </c>
      <c r="I118" s="7">
        <f t="shared" si="13"/>
        <v>5.2300000000000013E-2</v>
      </c>
      <c r="J118" s="6">
        <v>2019</v>
      </c>
      <c r="K118" s="6">
        <v>5.2300000000000013E-2</v>
      </c>
      <c r="L118" s="24">
        <f t="shared" si="14"/>
        <v>8.90212765957447E-2</v>
      </c>
      <c r="M118" s="21">
        <f t="shared" si="15"/>
        <v>9.7720478325859519E-2</v>
      </c>
      <c r="O118" s="2"/>
    </row>
    <row r="119" spans="1:304" x14ac:dyDescent="0.35">
      <c r="A119" s="4" t="s">
        <v>52</v>
      </c>
      <c r="B119" s="5">
        <v>45087</v>
      </c>
      <c r="C119" s="17">
        <v>2023</v>
      </c>
      <c r="D119" s="6">
        <v>0.57750000000000001</v>
      </c>
      <c r="E119" s="6"/>
      <c r="F119" s="4">
        <v>0.48470000000000002</v>
      </c>
      <c r="G119" s="4">
        <f t="shared" si="12"/>
        <v>9.2799999999999994E-2</v>
      </c>
      <c r="H119" s="4">
        <v>0.5675</v>
      </c>
      <c r="I119" s="7">
        <f t="shared" si="13"/>
        <v>8.2799999999999985E-2</v>
      </c>
      <c r="J119" s="6">
        <v>2023</v>
      </c>
      <c r="K119" s="6">
        <v>9.2799999999999994E-2</v>
      </c>
      <c r="L119" s="24">
        <f t="shared" si="14"/>
        <v>0.16069264069264066</v>
      </c>
      <c r="M119" s="21">
        <f t="shared" si="15"/>
        <v>0.17082731586548378</v>
      </c>
      <c r="N119" s="3"/>
      <c r="O119" s="2"/>
    </row>
    <row r="120" spans="1:304" x14ac:dyDescent="0.35">
      <c r="A120" s="4" t="s">
        <v>53</v>
      </c>
      <c r="B120" s="5">
        <v>1184558</v>
      </c>
      <c r="C120" s="17">
        <v>2023</v>
      </c>
      <c r="D120" s="6">
        <v>0.6169</v>
      </c>
      <c r="E120" s="6" t="s">
        <v>126</v>
      </c>
      <c r="F120" s="4">
        <v>0.45710000000000001</v>
      </c>
      <c r="G120" s="4">
        <f t="shared" si="12"/>
        <v>0.1598</v>
      </c>
      <c r="H120" s="4">
        <v>0.47310000000000002</v>
      </c>
      <c r="I120" s="7">
        <f t="shared" si="13"/>
        <v>1.6000000000000014E-2</v>
      </c>
      <c r="J120" s="6">
        <v>2023</v>
      </c>
      <c r="K120" s="6">
        <v>0.1598</v>
      </c>
      <c r="L120" s="24">
        <f t="shared" si="14"/>
        <v>0.25903712108931753</v>
      </c>
      <c r="M120" s="21">
        <f t="shared" si="15"/>
        <v>3.5003281557646058E-2</v>
      </c>
      <c r="O120" s="2"/>
    </row>
    <row r="121" spans="1:304" x14ac:dyDescent="0.35">
      <c r="A121" s="4" t="s">
        <v>53</v>
      </c>
      <c r="B121" s="5">
        <v>1184558</v>
      </c>
      <c r="C121" s="17">
        <v>2019</v>
      </c>
      <c r="D121" s="6">
        <v>0.82320000000000004</v>
      </c>
      <c r="E121" s="6"/>
      <c r="F121" s="4">
        <v>0.59699999999999998</v>
      </c>
      <c r="G121" s="4">
        <f t="shared" si="12"/>
        <v>0.22620000000000007</v>
      </c>
      <c r="H121" s="4">
        <v>0.6169</v>
      </c>
      <c r="I121" s="7">
        <f t="shared" si="13"/>
        <v>1.9900000000000029E-2</v>
      </c>
      <c r="J121" s="6">
        <v>2019</v>
      </c>
      <c r="K121" s="6">
        <v>0.22620000000000007</v>
      </c>
      <c r="L121" s="24">
        <f t="shared" si="14"/>
        <v>0.27478134110787178</v>
      </c>
      <c r="M121" s="21">
        <f t="shared" si="15"/>
        <v>3.3333333333333381E-2</v>
      </c>
      <c r="N121" s="3"/>
      <c r="O121" s="2"/>
    </row>
    <row r="122" spans="1:304" x14ac:dyDescent="0.35">
      <c r="A122" s="4" t="s">
        <v>54</v>
      </c>
      <c r="B122" s="5">
        <v>15318</v>
      </c>
      <c r="C122" s="17">
        <v>2018</v>
      </c>
      <c r="D122" s="6">
        <v>0.57999999999999996</v>
      </c>
      <c r="E122" s="6"/>
      <c r="F122" s="4">
        <v>0.56879999999999997</v>
      </c>
      <c r="G122" s="4">
        <f t="shared" si="12"/>
        <v>1.1199999999999988E-2</v>
      </c>
      <c r="H122" s="4">
        <v>0.57999999999999996</v>
      </c>
      <c r="I122" s="7">
        <f t="shared" si="13"/>
        <v>1.1199999999999988E-2</v>
      </c>
      <c r="J122" s="6">
        <v>2018</v>
      </c>
      <c r="K122" s="6">
        <v>1.1199999999999988E-2</v>
      </c>
      <c r="L122" s="24">
        <f t="shared" si="14"/>
        <v>1.9310344827586187E-2</v>
      </c>
      <c r="M122" s="21">
        <f t="shared" si="15"/>
        <v>1.9690576652601949E-2</v>
      </c>
      <c r="N122" s="3"/>
      <c r="O122" s="2"/>
    </row>
    <row r="123" spans="1:304" x14ac:dyDescent="0.35">
      <c r="A123" s="4" t="s">
        <v>54</v>
      </c>
      <c r="B123" s="5">
        <v>15318</v>
      </c>
      <c r="C123" s="17">
        <v>2022</v>
      </c>
      <c r="D123" s="6">
        <v>0.57999999999999996</v>
      </c>
      <c r="E123" s="6" t="s">
        <v>126</v>
      </c>
      <c r="F123" s="4">
        <v>0.46</v>
      </c>
      <c r="G123" s="4">
        <f t="shared" si="12"/>
        <v>0.11999999999999994</v>
      </c>
      <c r="H123" s="4">
        <v>0.56000000000000005</v>
      </c>
      <c r="I123" s="7">
        <f t="shared" si="13"/>
        <v>0.10000000000000003</v>
      </c>
      <c r="J123" s="6">
        <v>2022</v>
      </c>
      <c r="K123" s="6">
        <v>0.11999999999999994</v>
      </c>
      <c r="L123" s="24">
        <f t="shared" si="14"/>
        <v>0.20689655172413784</v>
      </c>
      <c r="M123" s="21">
        <f t="shared" si="15"/>
        <v>0.21739130434782614</v>
      </c>
      <c r="O123" s="2"/>
    </row>
    <row r="124" spans="1:304" x14ac:dyDescent="0.35">
      <c r="A124" s="4" t="s">
        <v>55</v>
      </c>
      <c r="B124" s="5">
        <v>25976</v>
      </c>
      <c r="C124" s="17">
        <v>2020</v>
      </c>
      <c r="D124" s="6">
        <v>0.62</v>
      </c>
      <c r="E124" s="6" t="s">
        <v>125</v>
      </c>
      <c r="F124" s="4">
        <v>0.59460000000000002</v>
      </c>
      <c r="G124" s="4">
        <f t="shared" si="12"/>
        <v>2.5399999999999978E-2</v>
      </c>
      <c r="H124" s="4">
        <v>0.61499999999999999</v>
      </c>
      <c r="I124" s="7">
        <f t="shared" si="13"/>
        <v>2.0399999999999974E-2</v>
      </c>
      <c r="J124" s="6">
        <v>2020</v>
      </c>
      <c r="K124" s="6">
        <v>2.5399999999999978E-2</v>
      </c>
      <c r="L124" s="24">
        <f t="shared" si="14"/>
        <v>4.0967741935483838E-2</v>
      </c>
      <c r="M124" s="21">
        <f t="shared" si="15"/>
        <v>3.4308779011099855E-2</v>
      </c>
      <c r="O124" s="2"/>
    </row>
    <row r="125" spans="1:304" x14ac:dyDescent="0.35">
      <c r="A125" s="4" t="s">
        <v>55</v>
      </c>
      <c r="B125" s="5">
        <v>25976</v>
      </c>
      <c r="C125" s="17">
        <v>2012</v>
      </c>
      <c r="D125" s="6">
        <v>0.67</v>
      </c>
      <c r="E125" s="6"/>
      <c r="F125" s="4">
        <v>0.55000000000000004</v>
      </c>
      <c r="G125" s="4">
        <f t="shared" si="12"/>
        <v>0.12</v>
      </c>
      <c r="H125" s="4">
        <v>0.56999999999999995</v>
      </c>
      <c r="I125" s="7">
        <f t="shared" si="13"/>
        <v>1.9999999999999907E-2</v>
      </c>
      <c r="J125" s="6">
        <v>2012</v>
      </c>
      <c r="K125" s="6">
        <v>0.12</v>
      </c>
      <c r="L125" s="24">
        <f t="shared" si="14"/>
        <v>0.17910447761194029</v>
      </c>
      <c r="M125" s="21">
        <f t="shared" si="15"/>
        <v>3.6363636363636188E-2</v>
      </c>
      <c r="N125" s="3"/>
      <c r="O125" s="2"/>
    </row>
    <row r="126" spans="1:304" x14ac:dyDescent="0.35">
      <c r="A126" s="4" t="s">
        <v>56</v>
      </c>
      <c r="B126" s="5">
        <v>110689</v>
      </c>
      <c r="C126" s="17">
        <v>2019</v>
      </c>
      <c r="D126" s="6">
        <v>0.46500000000000002</v>
      </c>
      <c r="E126" s="6"/>
      <c r="F126" s="4">
        <v>0.44230000000000003</v>
      </c>
      <c r="G126" s="4">
        <f t="shared" si="12"/>
        <v>2.2699999999999998E-2</v>
      </c>
      <c r="H126" s="4">
        <v>0.51</v>
      </c>
      <c r="I126" s="7">
        <f t="shared" si="13"/>
        <v>6.7699999999999982E-2</v>
      </c>
      <c r="J126" s="6">
        <v>2019</v>
      </c>
      <c r="K126" s="6">
        <v>2.2699999999999998E-2</v>
      </c>
      <c r="L126" s="24">
        <f t="shared" si="14"/>
        <v>4.8817204301075265E-2</v>
      </c>
      <c r="M126" s="21">
        <f t="shared" si="15"/>
        <v>0.15306353153967892</v>
      </c>
      <c r="N126" s="3"/>
      <c r="O126" s="2"/>
    </row>
    <row r="127" spans="1:304" x14ac:dyDescent="0.35">
      <c r="A127" s="4" t="s">
        <v>56</v>
      </c>
      <c r="B127" s="5">
        <v>110689</v>
      </c>
      <c r="C127" s="17">
        <v>2023</v>
      </c>
      <c r="D127" s="6">
        <v>0.48499999999999999</v>
      </c>
      <c r="E127" s="6" t="s">
        <v>126</v>
      </c>
      <c r="F127" s="4">
        <v>0.35120000000000001</v>
      </c>
      <c r="G127" s="4">
        <f t="shared" si="12"/>
        <v>0.13379999999999997</v>
      </c>
      <c r="H127" s="4">
        <v>0.33</v>
      </c>
      <c r="I127" s="7">
        <f t="shared" si="13"/>
        <v>-2.1199999999999997E-2</v>
      </c>
      <c r="J127" s="6">
        <v>2023</v>
      </c>
      <c r="K127" s="6">
        <v>0.13379999999999997</v>
      </c>
      <c r="L127" s="24">
        <f t="shared" si="14"/>
        <v>0.27587628865979374</v>
      </c>
      <c r="M127" s="21">
        <f t="shared" si="15"/>
        <v>-6.0364464692482904E-2</v>
      </c>
      <c r="O127" s="2"/>
    </row>
    <row r="128" spans="1:304" x14ac:dyDescent="0.35">
      <c r="A128" s="4" t="s">
        <v>57</v>
      </c>
      <c r="B128" s="5">
        <v>96913</v>
      </c>
      <c r="C128" s="17">
        <v>2017</v>
      </c>
      <c r="D128" s="6">
        <v>0.67</v>
      </c>
      <c r="E128" s="6" t="s">
        <v>126</v>
      </c>
      <c r="F128" s="4">
        <v>0.69440000000000002</v>
      </c>
      <c r="G128" s="4">
        <f t="shared" si="12"/>
        <v>-2.4399999999999977E-2</v>
      </c>
      <c r="H128" s="4">
        <v>0.67</v>
      </c>
      <c r="I128" s="7">
        <f t="shared" si="13"/>
        <v>-2.4399999999999977E-2</v>
      </c>
      <c r="J128" s="6">
        <v>2017</v>
      </c>
      <c r="K128" s="6">
        <v>-2.4399999999999977E-2</v>
      </c>
      <c r="L128" s="24">
        <f t="shared" si="14"/>
        <v>-3.6417910447761159E-2</v>
      </c>
      <c r="M128" s="21">
        <f t="shared" si="15"/>
        <v>-3.5138248847926233E-2</v>
      </c>
      <c r="O128" s="2"/>
    </row>
    <row r="129" spans="1:304" x14ac:dyDescent="0.35">
      <c r="A129" s="4" t="s">
        <v>57</v>
      </c>
      <c r="B129" s="5">
        <v>96913</v>
      </c>
      <c r="C129" s="17">
        <v>2009</v>
      </c>
      <c r="D129" s="6">
        <v>0.7</v>
      </c>
      <c r="E129" s="6"/>
      <c r="F129" s="4">
        <v>0.64</v>
      </c>
      <c r="G129" s="4">
        <f t="shared" si="12"/>
        <v>5.9999999999999942E-2</v>
      </c>
      <c r="H129" s="4">
        <v>0.67</v>
      </c>
      <c r="I129" s="7">
        <f t="shared" si="13"/>
        <v>3.0000000000000027E-2</v>
      </c>
      <c r="J129" s="6">
        <v>2009</v>
      </c>
      <c r="K129" s="6">
        <v>5.9999999999999942E-2</v>
      </c>
      <c r="L129" s="24">
        <f t="shared" si="14"/>
        <v>8.5714285714285632E-2</v>
      </c>
      <c r="M129" s="21">
        <f t="shared" si="15"/>
        <v>4.6875000000000042E-2</v>
      </c>
      <c r="N129" s="3"/>
      <c r="O129" s="2"/>
    </row>
    <row r="130" spans="1:304" x14ac:dyDescent="0.35">
      <c r="A130" s="4" t="s">
        <v>58</v>
      </c>
      <c r="B130" s="5">
        <v>244903</v>
      </c>
      <c r="C130" s="17">
        <v>2017</v>
      </c>
      <c r="D130" s="6">
        <v>0.623</v>
      </c>
      <c r="E130" s="6"/>
      <c r="F130" s="4">
        <v>0.58379999999999999</v>
      </c>
      <c r="G130" s="4">
        <f t="shared" ref="G130:G161" si="16">D130-F130</f>
        <v>3.9200000000000013E-2</v>
      </c>
      <c r="H130" s="4">
        <v>0.56999999999999995</v>
      </c>
      <c r="I130" s="7">
        <f t="shared" ref="I130:I161" si="17">(H130-F130)</f>
        <v>-1.3800000000000034E-2</v>
      </c>
      <c r="J130" s="6">
        <v>2017</v>
      </c>
      <c r="K130" s="6">
        <v>3.9200000000000013E-2</v>
      </c>
      <c r="L130" s="24">
        <f t="shared" ref="L130:L161" si="18">K130/D130</f>
        <v>6.2921348314606759E-2</v>
      </c>
      <c r="M130" s="21">
        <f t="shared" ref="M130:M161" si="19">(I130/F130)</f>
        <v>-2.3638232271325856E-2</v>
      </c>
      <c r="N130" s="3"/>
      <c r="O130" s="2"/>
    </row>
    <row r="131" spans="1:304" x14ac:dyDescent="0.35">
      <c r="A131" s="4" t="s">
        <v>58</v>
      </c>
      <c r="B131" s="5">
        <v>244903</v>
      </c>
      <c r="C131" s="17">
        <v>2021</v>
      </c>
      <c r="D131" s="6">
        <v>0.55500000000000005</v>
      </c>
      <c r="E131" s="6" t="s">
        <v>126</v>
      </c>
      <c r="F131" s="4">
        <v>0.42499999999999999</v>
      </c>
      <c r="G131" s="4">
        <f t="shared" si="16"/>
        <v>0.13000000000000006</v>
      </c>
      <c r="H131" s="4">
        <v>0.45</v>
      </c>
      <c r="I131" s="7">
        <f t="shared" si="17"/>
        <v>2.5000000000000022E-2</v>
      </c>
      <c r="J131" s="6">
        <v>2021</v>
      </c>
      <c r="K131" s="6">
        <v>0.13000000000000006</v>
      </c>
      <c r="L131" s="24">
        <f t="shared" si="18"/>
        <v>0.23423423423423431</v>
      </c>
      <c r="M131" s="21">
        <f t="shared" si="19"/>
        <v>5.8823529411764761E-2</v>
      </c>
      <c r="O131" s="2"/>
    </row>
    <row r="132" spans="1:304" x14ac:dyDescent="0.35">
      <c r="A132" s="4" t="s">
        <v>59</v>
      </c>
      <c r="B132" s="5">
        <v>16151</v>
      </c>
      <c r="C132" s="17">
        <v>2015</v>
      </c>
      <c r="D132" s="6">
        <v>0.92</v>
      </c>
      <c r="E132" s="6"/>
      <c r="F132" s="4">
        <v>1.0079</v>
      </c>
      <c r="G132" s="4">
        <f t="shared" si="16"/>
        <v>-8.7899999999999978E-2</v>
      </c>
      <c r="H132" s="4">
        <v>0.92</v>
      </c>
      <c r="I132" s="7">
        <f t="shared" si="17"/>
        <v>-8.7899999999999978E-2</v>
      </c>
      <c r="J132" s="6">
        <v>2015</v>
      </c>
      <c r="K132" s="6">
        <v>-8.7899999999999978E-2</v>
      </c>
      <c r="L132" s="24">
        <f t="shared" si="18"/>
        <v>-9.5543478260869535E-2</v>
      </c>
      <c r="M132" s="21">
        <f t="shared" si="19"/>
        <v>-8.721103284055956E-2</v>
      </c>
      <c r="N132" s="3"/>
      <c r="O132" s="2"/>
    </row>
    <row r="133" spans="1:304" x14ac:dyDescent="0.35">
      <c r="A133" s="4" t="s">
        <v>59</v>
      </c>
      <c r="B133" s="5">
        <v>16151</v>
      </c>
      <c r="C133" s="17">
        <v>2023</v>
      </c>
      <c r="D133" s="6">
        <v>0.9</v>
      </c>
      <c r="E133" s="6" t="s">
        <v>126</v>
      </c>
      <c r="F133" s="4">
        <v>0.73580000000000001</v>
      </c>
      <c r="G133" s="4">
        <f t="shared" si="16"/>
        <v>0.16420000000000001</v>
      </c>
      <c r="H133" s="4">
        <v>0.83499999999999996</v>
      </c>
      <c r="I133" s="7">
        <f t="shared" si="17"/>
        <v>9.9199999999999955E-2</v>
      </c>
      <c r="J133" s="6">
        <v>2023</v>
      </c>
      <c r="K133" s="6">
        <v>0.16420000000000001</v>
      </c>
      <c r="L133" s="24">
        <f t="shared" si="18"/>
        <v>0.18244444444444446</v>
      </c>
      <c r="M133" s="21">
        <f t="shared" si="19"/>
        <v>0.13481924435988035</v>
      </c>
      <c r="O133" s="2"/>
    </row>
    <row r="134" spans="1:304" x14ac:dyDescent="0.35">
      <c r="A134" s="4" t="s">
        <v>116</v>
      </c>
      <c r="B134" s="5">
        <v>212574</v>
      </c>
      <c r="C134" s="17">
        <v>2018</v>
      </c>
      <c r="D134" s="6">
        <v>0.67500000000000004</v>
      </c>
      <c r="E134" s="6"/>
      <c r="F134" s="4">
        <v>0.56999999999999995</v>
      </c>
      <c r="G134" s="4">
        <f t="shared" si="16"/>
        <v>0.10500000000000009</v>
      </c>
      <c r="H134" s="4">
        <v>0.70499999999999996</v>
      </c>
      <c r="I134" s="7">
        <f t="shared" si="17"/>
        <v>0.13500000000000001</v>
      </c>
      <c r="J134" s="6">
        <v>2018</v>
      </c>
      <c r="K134" s="6">
        <v>0.10500000000000009</v>
      </c>
      <c r="L134" s="24">
        <f t="shared" si="18"/>
        <v>0.1555555555555557</v>
      </c>
      <c r="M134" s="21">
        <f t="shared" si="19"/>
        <v>0.23684210526315794</v>
      </c>
      <c r="N134" s="3"/>
      <c r="O134" s="2"/>
    </row>
    <row r="135" spans="1:304" x14ac:dyDescent="0.35">
      <c r="A135" s="4" t="s">
        <v>116</v>
      </c>
      <c r="B135" s="5">
        <v>212574</v>
      </c>
      <c r="C135" s="17">
        <v>2022</v>
      </c>
      <c r="D135" s="6">
        <v>0.70499999999999996</v>
      </c>
      <c r="E135" s="6" t="s">
        <v>126</v>
      </c>
      <c r="F135" s="4">
        <v>0.55000000000000004</v>
      </c>
      <c r="G135" s="4">
        <f t="shared" si="16"/>
        <v>0.15499999999999992</v>
      </c>
      <c r="H135" s="4">
        <v>0.65500000000000003</v>
      </c>
      <c r="I135" s="7">
        <f t="shared" si="17"/>
        <v>0.10499999999999998</v>
      </c>
      <c r="J135" s="6">
        <v>2022</v>
      </c>
      <c r="K135" s="6">
        <v>0.15499999999999992</v>
      </c>
      <c r="L135" s="24">
        <f t="shared" si="18"/>
        <v>0.2198581560283687</v>
      </c>
      <c r="M135" s="21">
        <f t="shared" si="19"/>
        <v>0.19090909090909086</v>
      </c>
      <c r="O135" s="2"/>
    </row>
    <row r="136" spans="1:304" x14ac:dyDescent="0.35">
      <c r="A136" s="4" t="s">
        <v>60</v>
      </c>
      <c r="B136" s="5">
        <v>154211</v>
      </c>
      <c r="C136" s="17">
        <v>2017</v>
      </c>
      <c r="D136" s="6">
        <v>0.878</v>
      </c>
      <c r="E136" s="6"/>
      <c r="F136" s="4">
        <v>0.8377</v>
      </c>
      <c r="G136" s="4">
        <f t="shared" si="16"/>
        <v>4.0300000000000002E-2</v>
      </c>
      <c r="H136" s="4">
        <v>0.8377</v>
      </c>
      <c r="I136" s="7">
        <f t="shared" si="17"/>
        <v>0</v>
      </c>
      <c r="J136" s="6">
        <v>2017</v>
      </c>
      <c r="K136" s="6">
        <v>4.0300000000000002E-2</v>
      </c>
      <c r="L136" s="24">
        <f t="shared" si="18"/>
        <v>4.5899772209567202E-2</v>
      </c>
      <c r="M136" s="21">
        <f t="shared" si="19"/>
        <v>0</v>
      </c>
      <c r="N136" s="3"/>
      <c r="O136" s="2"/>
    </row>
    <row r="137" spans="1:304" x14ac:dyDescent="0.35">
      <c r="A137" s="4" t="s">
        <v>60</v>
      </c>
      <c r="B137" s="5">
        <v>154211</v>
      </c>
      <c r="C137" s="17">
        <v>2021</v>
      </c>
      <c r="D137" s="6">
        <v>0.8679</v>
      </c>
      <c r="E137" s="6" t="s">
        <v>125</v>
      </c>
      <c r="F137" s="4">
        <v>0.78869999999999996</v>
      </c>
      <c r="G137" s="4">
        <f t="shared" si="16"/>
        <v>7.9200000000000048E-2</v>
      </c>
      <c r="H137" s="4">
        <v>0.81869999999999998</v>
      </c>
      <c r="I137" s="7">
        <f t="shared" si="17"/>
        <v>3.0000000000000027E-2</v>
      </c>
      <c r="J137" s="6">
        <v>2021</v>
      </c>
      <c r="K137" s="6">
        <v>7.9200000000000048E-2</v>
      </c>
      <c r="L137" s="24">
        <f t="shared" si="18"/>
        <v>9.1254752851711085E-2</v>
      </c>
      <c r="M137" s="21">
        <f t="shared" si="19"/>
        <v>3.8037276531000419E-2</v>
      </c>
      <c r="O137" s="2"/>
    </row>
    <row r="138" spans="1:304" x14ac:dyDescent="0.35">
      <c r="A138" s="4" t="s">
        <v>89</v>
      </c>
      <c r="B138" s="5">
        <v>12449</v>
      </c>
      <c r="C138" s="17">
        <v>2020</v>
      </c>
      <c r="D138" s="6">
        <v>0.625</v>
      </c>
      <c r="E138" s="6" t="s">
        <v>126</v>
      </c>
      <c r="F138" s="4">
        <v>0.59</v>
      </c>
      <c r="G138" s="4">
        <f t="shared" si="16"/>
        <v>3.5000000000000031E-2</v>
      </c>
      <c r="H138" s="4">
        <v>0.625</v>
      </c>
      <c r="I138" s="7">
        <f t="shared" si="17"/>
        <v>3.5000000000000031E-2</v>
      </c>
      <c r="J138" s="6">
        <v>2020</v>
      </c>
      <c r="K138" s="6">
        <v>3.5000000000000031E-2</v>
      </c>
      <c r="L138" s="24">
        <f t="shared" si="18"/>
        <v>5.600000000000005E-2</v>
      </c>
      <c r="M138" s="21">
        <f t="shared" si="19"/>
        <v>5.9322033898305142E-2</v>
      </c>
      <c r="O138" s="2"/>
    </row>
    <row r="139" spans="1:304" x14ac:dyDescent="0.35">
      <c r="A139" s="4" t="s">
        <v>89</v>
      </c>
      <c r="B139" s="5">
        <v>12449</v>
      </c>
      <c r="C139" s="17">
        <v>2012</v>
      </c>
      <c r="D139" s="6">
        <v>0.65249999999999997</v>
      </c>
      <c r="E139" s="6"/>
      <c r="F139" s="4">
        <v>0.61</v>
      </c>
      <c r="G139" s="4">
        <f t="shared" si="16"/>
        <v>4.2499999999999982E-2</v>
      </c>
      <c r="H139" s="4">
        <v>0.625</v>
      </c>
      <c r="I139" s="7">
        <f t="shared" si="17"/>
        <v>1.5000000000000013E-2</v>
      </c>
      <c r="J139" s="6">
        <v>2012</v>
      </c>
      <c r="K139" s="6">
        <v>4.2499999999999982E-2</v>
      </c>
      <c r="L139" s="24">
        <f t="shared" si="18"/>
        <v>6.5134099616858218E-2</v>
      </c>
      <c r="M139" s="21">
        <f t="shared" si="19"/>
        <v>2.4590163934426253E-2</v>
      </c>
      <c r="N139" s="3"/>
      <c r="O139" s="2"/>
    </row>
    <row r="140" spans="1:304" x14ac:dyDescent="0.35">
      <c r="A140" s="4" t="s">
        <v>61</v>
      </c>
      <c r="B140" s="5">
        <v>41322</v>
      </c>
      <c r="C140" s="17">
        <v>2014</v>
      </c>
      <c r="D140" s="6">
        <v>0.63</v>
      </c>
      <c r="E140" s="6"/>
      <c r="F140" s="4">
        <v>0.751</v>
      </c>
      <c r="G140" s="4">
        <f t="shared" si="16"/>
        <v>-0.121</v>
      </c>
      <c r="H140" s="4">
        <v>0.76</v>
      </c>
      <c r="I140" s="7">
        <f t="shared" si="17"/>
        <v>9.000000000000008E-3</v>
      </c>
      <c r="J140" s="6">
        <v>2014</v>
      </c>
      <c r="K140" s="9">
        <v>-0.121</v>
      </c>
      <c r="L140" s="24">
        <f t="shared" si="18"/>
        <v>-0.19206349206349205</v>
      </c>
      <c r="M140" s="22">
        <f t="shared" si="19"/>
        <v>1.1984021304926776E-2</v>
      </c>
      <c r="N140" s="3"/>
      <c r="O140" s="2"/>
    </row>
    <row r="141" spans="1:304" x14ac:dyDescent="0.35">
      <c r="A141" s="4" t="s">
        <v>61</v>
      </c>
      <c r="B141" s="5">
        <v>41322</v>
      </c>
      <c r="C141" s="17">
        <v>2022</v>
      </c>
      <c r="D141" s="6">
        <v>0.77</v>
      </c>
      <c r="E141" s="6" t="s">
        <v>125</v>
      </c>
      <c r="F141" s="4">
        <v>0.62</v>
      </c>
      <c r="G141" s="4">
        <f t="shared" si="16"/>
        <v>0.15000000000000002</v>
      </c>
      <c r="H141" s="4">
        <v>0.62</v>
      </c>
      <c r="I141" s="7">
        <f t="shared" si="17"/>
        <v>0</v>
      </c>
      <c r="J141" s="6">
        <v>2022</v>
      </c>
      <c r="K141" s="6">
        <v>0.15000000000000002</v>
      </c>
      <c r="L141" s="24">
        <f t="shared" si="18"/>
        <v>0.19480519480519484</v>
      </c>
      <c r="M141" s="21">
        <f t="shared" si="19"/>
        <v>0</v>
      </c>
      <c r="O141" s="2"/>
    </row>
    <row r="142" spans="1:304" x14ac:dyDescent="0.35">
      <c r="A142" s="4" t="s">
        <v>62</v>
      </c>
      <c r="B142" s="5">
        <v>71067</v>
      </c>
      <c r="C142" s="17">
        <v>2019</v>
      </c>
      <c r="D142" s="6">
        <v>0.68500000000000005</v>
      </c>
      <c r="E142" s="6" t="s">
        <v>125</v>
      </c>
      <c r="F142" s="4">
        <v>0.62170000000000003</v>
      </c>
      <c r="G142" s="4">
        <f t="shared" si="16"/>
        <v>6.3300000000000023E-2</v>
      </c>
      <c r="H142" s="4">
        <v>0.64500000000000002</v>
      </c>
      <c r="I142" s="7">
        <f t="shared" si="17"/>
        <v>2.3299999999999987E-2</v>
      </c>
      <c r="J142" s="6">
        <v>2019</v>
      </c>
      <c r="K142" s="6">
        <v>6.3300000000000023E-2</v>
      </c>
      <c r="L142" s="24">
        <f t="shared" si="18"/>
        <v>9.2408759124087622E-2</v>
      </c>
      <c r="M142" s="21">
        <f t="shared" si="19"/>
        <v>3.7477883223419634E-2</v>
      </c>
      <c r="O142" s="2"/>
      <c r="KL142" s="10"/>
      <c r="KM142" s="10"/>
      <c r="KN142" s="10"/>
      <c r="KO142" s="10"/>
      <c r="KP142" s="10"/>
      <c r="KQ142" s="10"/>
      <c r="KR142" s="10"/>
    </row>
    <row r="143" spans="1:304" x14ac:dyDescent="0.35">
      <c r="A143" s="4" t="s">
        <v>62</v>
      </c>
      <c r="B143" s="5">
        <v>71067</v>
      </c>
      <c r="C143" s="17">
        <v>2011</v>
      </c>
      <c r="D143" s="6">
        <v>0.65</v>
      </c>
      <c r="E143" s="6"/>
      <c r="F143" s="4">
        <v>0.51200000000000001</v>
      </c>
      <c r="G143" s="4">
        <f t="shared" si="16"/>
        <v>0.13800000000000001</v>
      </c>
      <c r="H143" s="4">
        <v>0.51200000000000001</v>
      </c>
      <c r="I143" s="7">
        <f t="shared" si="17"/>
        <v>0</v>
      </c>
      <c r="J143" s="6">
        <v>2011</v>
      </c>
      <c r="K143" s="6">
        <v>0.13800000000000001</v>
      </c>
      <c r="L143" s="24">
        <f t="shared" si="18"/>
        <v>0.21230769230769231</v>
      </c>
      <c r="M143" s="21">
        <f t="shared" si="19"/>
        <v>0</v>
      </c>
      <c r="N143" s="3"/>
      <c r="O143" s="2"/>
    </row>
    <row r="144" spans="1:304" x14ac:dyDescent="0.35">
      <c r="A144" s="4" t="s">
        <v>63</v>
      </c>
      <c r="B144" s="5">
        <v>13378</v>
      </c>
      <c r="C144" s="17">
        <v>2008</v>
      </c>
      <c r="D144" s="6">
        <v>0.67</v>
      </c>
      <c r="E144" s="6"/>
      <c r="F144" s="4">
        <v>0.41</v>
      </c>
      <c r="G144" s="4">
        <f t="shared" si="16"/>
        <v>0.26000000000000006</v>
      </c>
      <c r="H144" s="4">
        <v>0.41</v>
      </c>
      <c r="I144" s="7">
        <f t="shared" si="17"/>
        <v>0</v>
      </c>
      <c r="J144" s="6">
        <v>2008</v>
      </c>
      <c r="K144" s="6">
        <v>0.26000000000000006</v>
      </c>
      <c r="L144" s="24">
        <f t="shared" si="18"/>
        <v>0.38805970149253738</v>
      </c>
      <c r="M144" s="21">
        <f t="shared" si="19"/>
        <v>0</v>
      </c>
      <c r="N144" s="3"/>
      <c r="O144" s="2"/>
    </row>
    <row r="145" spans="1:297" x14ac:dyDescent="0.35">
      <c r="A145" s="4" t="s">
        <v>117</v>
      </c>
      <c r="B145" s="5">
        <v>13378</v>
      </c>
      <c r="C145" s="17">
        <v>2016</v>
      </c>
      <c r="D145" s="6">
        <v>0.44</v>
      </c>
      <c r="E145" s="6" t="s">
        <v>125</v>
      </c>
      <c r="F145" s="4">
        <v>0.56999999999999995</v>
      </c>
      <c r="G145" s="4">
        <f t="shared" si="16"/>
        <v>-0.12999999999999995</v>
      </c>
      <c r="H145" s="4">
        <v>0.56999999999999995</v>
      </c>
      <c r="I145" s="7">
        <f t="shared" si="17"/>
        <v>0</v>
      </c>
      <c r="J145" s="6">
        <v>2016</v>
      </c>
      <c r="K145" s="6">
        <v>-0.12999999999999995</v>
      </c>
      <c r="L145" s="24">
        <f t="shared" si="18"/>
        <v>-0.29545454545454536</v>
      </c>
      <c r="M145" s="21">
        <f t="shared" si="19"/>
        <v>0</v>
      </c>
      <c r="O145" s="2"/>
    </row>
    <row r="146" spans="1:297" x14ac:dyDescent="0.35">
      <c r="A146" s="4" t="s">
        <v>64</v>
      </c>
      <c r="B146" s="5">
        <v>39814</v>
      </c>
      <c r="C146" s="17">
        <v>2013</v>
      </c>
      <c r="D146" s="6">
        <v>0.44</v>
      </c>
      <c r="E146" s="6"/>
      <c r="F146" s="6">
        <v>0.69340000000000002</v>
      </c>
      <c r="G146" s="6">
        <f t="shared" si="16"/>
        <v>-0.25340000000000001</v>
      </c>
      <c r="H146" s="6">
        <v>0.7</v>
      </c>
      <c r="I146" s="7">
        <f t="shared" si="17"/>
        <v>6.5999999999999392E-3</v>
      </c>
      <c r="J146" s="6">
        <v>2013</v>
      </c>
      <c r="K146" s="6">
        <v>-0.25340000000000001</v>
      </c>
      <c r="L146" s="24">
        <f t="shared" si="18"/>
        <v>-0.57590909090909093</v>
      </c>
      <c r="M146" s="21">
        <f t="shared" si="19"/>
        <v>9.5183155465819718E-3</v>
      </c>
      <c r="N146" s="3"/>
      <c r="O146" s="2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  <c r="IW146" s="9"/>
      <c r="IX146" s="9"/>
      <c r="IY146" s="9"/>
      <c r="IZ146" s="9"/>
      <c r="JA146" s="9"/>
      <c r="JB146" s="9"/>
      <c r="JC146" s="9"/>
      <c r="JD146" s="9"/>
      <c r="JE146" s="9"/>
      <c r="JF146" s="9"/>
      <c r="JG146" s="9"/>
      <c r="JH146" s="9"/>
      <c r="JI146" s="9"/>
      <c r="JJ146" s="9"/>
      <c r="JK146" s="9"/>
      <c r="JL146" s="9"/>
      <c r="JM146" s="9"/>
      <c r="JN146" s="9"/>
      <c r="JO146" s="9"/>
      <c r="JP146" s="9"/>
      <c r="JQ146" s="9"/>
      <c r="JR146" s="9"/>
      <c r="JS146" s="9"/>
      <c r="JT146" s="9"/>
      <c r="JU146" s="9"/>
      <c r="JV146" s="9"/>
      <c r="JW146" s="9"/>
      <c r="JX146" s="9"/>
      <c r="JY146" s="9"/>
      <c r="JZ146" s="9"/>
      <c r="KA146" s="9"/>
      <c r="KB146" s="9"/>
      <c r="KC146" s="9"/>
      <c r="KD146" s="9"/>
      <c r="KE146" s="9"/>
      <c r="KF146" s="9"/>
      <c r="KG146" s="9"/>
      <c r="KH146" s="9"/>
      <c r="KI146" s="9"/>
      <c r="KJ146" s="9"/>
      <c r="KK146" s="9"/>
    </row>
    <row r="147" spans="1:297" x14ac:dyDescent="0.35">
      <c r="A147" s="4" t="s">
        <v>64</v>
      </c>
      <c r="B147" s="5">
        <v>39814</v>
      </c>
      <c r="C147" s="17">
        <v>2021</v>
      </c>
      <c r="D147" s="6">
        <v>0.72</v>
      </c>
      <c r="E147" s="6" t="s">
        <v>125</v>
      </c>
      <c r="F147" s="4">
        <v>0.67359999999999998</v>
      </c>
      <c r="G147" s="4">
        <f t="shared" si="16"/>
        <v>4.6399999999999997E-2</v>
      </c>
      <c r="H147" s="4">
        <v>0.72</v>
      </c>
      <c r="I147" s="7">
        <f t="shared" si="17"/>
        <v>4.6399999999999997E-2</v>
      </c>
      <c r="J147" s="6">
        <v>2021</v>
      </c>
      <c r="K147" s="6">
        <v>4.6399999999999997E-2</v>
      </c>
      <c r="L147" s="24">
        <f t="shared" si="18"/>
        <v>6.4444444444444443E-2</v>
      </c>
      <c r="M147" s="21">
        <f t="shared" si="19"/>
        <v>6.8883610451306407E-2</v>
      </c>
      <c r="O147" s="2"/>
    </row>
    <row r="148" spans="1:297" x14ac:dyDescent="0.35">
      <c r="A148" s="4" t="s">
        <v>65</v>
      </c>
      <c r="B148" s="5">
        <v>176080</v>
      </c>
      <c r="C148" s="17">
        <v>2016</v>
      </c>
      <c r="D148" s="6">
        <v>0.68</v>
      </c>
      <c r="E148" s="6"/>
      <c r="F148" s="4">
        <v>0.6724</v>
      </c>
      <c r="G148" s="4">
        <f t="shared" si="16"/>
        <v>7.6000000000000512E-3</v>
      </c>
      <c r="H148" s="4">
        <v>0.68600000000000005</v>
      </c>
      <c r="I148" s="7">
        <f t="shared" si="17"/>
        <v>1.3600000000000056E-2</v>
      </c>
      <c r="J148" s="6">
        <v>2016</v>
      </c>
      <c r="K148" s="6">
        <v>7.6000000000000512E-3</v>
      </c>
      <c r="L148" s="24">
        <f t="shared" si="18"/>
        <v>1.1176470588235369E-2</v>
      </c>
      <c r="M148" s="21">
        <f t="shared" si="19"/>
        <v>2.0226055919095862E-2</v>
      </c>
      <c r="N148" s="3"/>
      <c r="O148" s="2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</row>
    <row r="149" spans="1:297" x14ac:dyDescent="0.35">
      <c r="A149" s="4" t="s">
        <v>65</v>
      </c>
      <c r="B149" s="5">
        <v>176080</v>
      </c>
      <c r="C149" s="17">
        <v>2020</v>
      </c>
      <c r="D149" s="6">
        <v>0.73099999999999998</v>
      </c>
      <c r="E149" s="6" t="s">
        <v>125</v>
      </c>
      <c r="F149" s="4">
        <v>0.67969999999999997</v>
      </c>
      <c r="G149" s="4">
        <f t="shared" si="16"/>
        <v>5.1300000000000012E-2</v>
      </c>
      <c r="H149" s="4">
        <v>0.68410000000000004</v>
      </c>
      <c r="I149" s="7">
        <f t="shared" si="17"/>
        <v>4.4000000000000705E-3</v>
      </c>
      <c r="J149" s="6">
        <v>2020</v>
      </c>
      <c r="K149" s="6">
        <v>5.1300000000000012E-2</v>
      </c>
      <c r="L149" s="24">
        <f t="shared" si="18"/>
        <v>7.0177838577291402E-2</v>
      </c>
      <c r="M149" s="21">
        <f t="shared" si="19"/>
        <v>6.4734441665441674E-3</v>
      </c>
      <c r="O149" s="2"/>
    </row>
    <row r="150" spans="1:297" x14ac:dyDescent="0.35">
      <c r="A150" s="4" t="s">
        <v>66</v>
      </c>
      <c r="B150" s="5">
        <v>20576</v>
      </c>
      <c r="C150" s="17">
        <v>2017</v>
      </c>
      <c r="D150" s="6">
        <v>0.53749999999999998</v>
      </c>
      <c r="E150" s="6"/>
      <c r="F150" s="4">
        <v>0.53359999999999996</v>
      </c>
      <c r="G150" s="4">
        <f t="shared" si="16"/>
        <v>3.9000000000000146E-3</v>
      </c>
      <c r="H150" s="4">
        <v>0.52939999999999998</v>
      </c>
      <c r="I150" s="7">
        <f t="shared" si="17"/>
        <v>-4.1999999999999815E-3</v>
      </c>
      <c r="J150" s="6">
        <v>2017</v>
      </c>
      <c r="K150" s="6">
        <v>3.9000000000000146E-3</v>
      </c>
      <c r="L150" s="24">
        <f t="shared" si="18"/>
        <v>7.2558139534883992E-3</v>
      </c>
      <c r="M150" s="21">
        <f t="shared" si="19"/>
        <v>-7.8710644677660833E-3</v>
      </c>
      <c r="N150" s="3"/>
      <c r="O150" s="2"/>
    </row>
    <row r="151" spans="1:297" x14ac:dyDescent="0.35">
      <c r="A151" s="4" t="s">
        <v>66</v>
      </c>
      <c r="B151" s="5">
        <v>20576</v>
      </c>
      <c r="C151" s="17">
        <v>2021</v>
      </c>
      <c r="D151" s="6">
        <v>0.5494</v>
      </c>
      <c r="E151" s="6" t="s">
        <v>125</v>
      </c>
      <c r="F151" s="4">
        <v>0.50370000000000004</v>
      </c>
      <c r="G151" s="4">
        <f t="shared" si="16"/>
        <v>4.5699999999999963E-2</v>
      </c>
      <c r="H151" s="4">
        <v>0.51429999999999998</v>
      </c>
      <c r="I151" s="7">
        <f t="shared" si="17"/>
        <v>1.0599999999999943E-2</v>
      </c>
      <c r="J151" s="6">
        <v>2021</v>
      </c>
      <c r="K151" s="6">
        <v>4.5699999999999963E-2</v>
      </c>
      <c r="L151" s="24">
        <f t="shared" si="18"/>
        <v>8.3181652712049442E-2</v>
      </c>
      <c r="M151" s="21">
        <f t="shared" si="19"/>
        <v>2.1044272384355651E-2</v>
      </c>
      <c r="O151" s="2"/>
    </row>
    <row r="152" spans="1:297" x14ac:dyDescent="0.35">
      <c r="A152" s="4" t="s">
        <v>67</v>
      </c>
      <c r="B152" s="5">
        <v>147911</v>
      </c>
      <c r="C152" s="17">
        <v>2019</v>
      </c>
      <c r="D152" s="6">
        <v>0.65249999999999997</v>
      </c>
      <c r="E152" s="6"/>
      <c r="F152" s="13">
        <v>0.63270000000000004</v>
      </c>
      <c r="G152" s="4">
        <f t="shared" si="16"/>
        <v>1.9799999999999929E-2</v>
      </c>
      <c r="H152" s="4">
        <v>0.63270000000000004</v>
      </c>
      <c r="I152" s="7">
        <f t="shared" si="17"/>
        <v>0</v>
      </c>
      <c r="J152" s="6">
        <v>2019</v>
      </c>
      <c r="K152" s="6">
        <v>1.9799999999999929E-2</v>
      </c>
      <c r="L152" s="24">
        <f t="shared" si="18"/>
        <v>3.0344827586206789E-2</v>
      </c>
      <c r="M152" s="21">
        <f t="shared" si="19"/>
        <v>0</v>
      </c>
      <c r="N152" s="3"/>
      <c r="O152" s="2"/>
    </row>
    <row r="153" spans="1:297" x14ac:dyDescent="0.35">
      <c r="A153" s="4" t="s">
        <v>67</v>
      </c>
      <c r="B153" s="5">
        <v>147911</v>
      </c>
      <c r="C153" s="17">
        <v>2023</v>
      </c>
      <c r="D153" s="6">
        <v>0.63270000000000004</v>
      </c>
      <c r="E153" s="6" t="s">
        <v>126</v>
      </c>
      <c r="F153" s="4">
        <v>0.5</v>
      </c>
      <c r="G153" s="4">
        <f t="shared" si="16"/>
        <v>0.13270000000000004</v>
      </c>
      <c r="H153" s="4">
        <v>0.5</v>
      </c>
      <c r="I153" s="7">
        <f t="shared" si="17"/>
        <v>0</v>
      </c>
      <c r="J153" s="6">
        <v>2023</v>
      </c>
      <c r="K153" s="6">
        <v>0.13270000000000004</v>
      </c>
      <c r="L153" s="24">
        <f t="shared" si="18"/>
        <v>0.20973605184131505</v>
      </c>
      <c r="M153" s="21">
        <f t="shared" si="19"/>
        <v>0</v>
      </c>
      <c r="O153" s="2"/>
    </row>
    <row r="154" spans="1:297" x14ac:dyDescent="0.35">
      <c r="A154" s="4" t="s">
        <v>68</v>
      </c>
      <c r="B154" s="5">
        <v>42650</v>
      </c>
      <c r="C154" s="19">
        <v>2008</v>
      </c>
      <c r="D154" s="11">
        <v>0.93</v>
      </c>
      <c r="E154" s="11"/>
      <c r="F154" s="4">
        <v>0.81</v>
      </c>
      <c r="G154" s="4">
        <f t="shared" si="16"/>
        <v>0.12</v>
      </c>
      <c r="H154" s="4">
        <v>0.81</v>
      </c>
      <c r="I154" s="7">
        <f t="shared" si="17"/>
        <v>0</v>
      </c>
      <c r="J154" s="11">
        <v>2008</v>
      </c>
      <c r="K154" s="11">
        <v>0.12</v>
      </c>
      <c r="L154" s="24">
        <f t="shared" si="18"/>
        <v>0.12903225806451613</v>
      </c>
      <c r="M154" s="21">
        <f t="shared" si="19"/>
        <v>0</v>
      </c>
      <c r="N154" s="3"/>
      <c r="O154" s="2"/>
    </row>
    <row r="155" spans="1:297" x14ac:dyDescent="0.35">
      <c r="A155" s="4" t="s">
        <v>112</v>
      </c>
      <c r="B155" s="5">
        <v>42650</v>
      </c>
      <c r="C155" s="19">
        <v>2016</v>
      </c>
      <c r="D155" s="11">
        <v>0.81</v>
      </c>
      <c r="E155" s="11" t="s">
        <v>126</v>
      </c>
      <c r="F155" s="4">
        <v>0.79</v>
      </c>
      <c r="G155" s="4">
        <f t="shared" si="16"/>
        <v>2.0000000000000018E-2</v>
      </c>
      <c r="H155" s="4">
        <v>0.79</v>
      </c>
      <c r="I155" s="7">
        <f t="shared" si="17"/>
        <v>0</v>
      </c>
      <c r="J155" s="11">
        <v>2016</v>
      </c>
      <c r="K155" s="11">
        <v>2.0000000000000018E-2</v>
      </c>
      <c r="L155" s="24">
        <f t="shared" si="18"/>
        <v>2.4691358024691377E-2</v>
      </c>
      <c r="M155" s="21">
        <f t="shared" si="19"/>
        <v>0</v>
      </c>
      <c r="O155" s="2"/>
    </row>
    <row r="156" spans="1:297" x14ac:dyDescent="0.35">
      <c r="A156" s="4" t="s">
        <v>110</v>
      </c>
      <c r="B156" s="5">
        <v>117531</v>
      </c>
      <c r="C156" s="17">
        <v>2018</v>
      </c>
      <c r="D156" s="6">
        <v>0.77</v>
      </c>
      <c r="E156" s="6" t="s">
        <v>126</v>
      </c>
      <c r="F156" s="4">
        <v>0.75249999999999995</v>
      </c>
      <c r="G156" s="4">
        <f t="shared" si="16"/>
        <v>1.7500000000000071E-2</v>
      </c>
      <c r="H156" s="4">
        <v>0.77</v>
      </c>
      <c r="I156" s="7">
        <f t="shared" si="17"/>
        <v>1.7500000000000071E-2</v>
      </c>
      <c r="J156" s="6">
        <v>2018</v>
      </c>
      <c r="K156" s="6">
        <v>1.7500000000000071E-2</v>
      </c>
      <c r="L156" s="24">
        <f t="shared" si="18"/>
        <v>2.2727272727272818E-2</v>
      </c>
      <c r="M156" s="21">
        <f t="shared" si="19"/>
        <v>2.3255813953488469E-2</v>
      </c>
      <c r="O156" s="2"/>
    </row>
    <row r="157" spans="1:297" x14ac:dyDescent="0.35">
      <c r="A157" s="4" t="s">
        <v>90</v>
      </c>
      <c r="B157" s="5">
        <v>117531</v>
      </c>
      <c r="C157" s="17">
        <v>2010</v>
      </c>
      <c r="D157" s="6">
        <v>0.79</v>
      </c>
      <c r="E157" s="6"/>
      <c r="F157" s="4">
        <v>0.75</v>
      </c>
      <c r="G157" s="4">
        <f t="shared" si="16"/>
        <v>4.0000000000000036E-2</v>
      </c>
      <c r="H157" s="4">
        <v>0.79</v>
      </c>
      <c r="I157" s="7">
        <f t="shared" si="17"/>
        <v>4.0000000000000036E-2</v>
      </c>
      <c r="J157" s="6">
        <v>2010</v>
      </c>
      <c r="K157" s="6">
        <v>4.0000000000000036E-2</v>
      </c>
      <c r="L157" s="24">
        <f t="shared" si="18"/>
        <v>5.0632911392405104E-2</v>
      </c>
      <c r="M157" s="21">
        <f t="shared" si="19"/>
        <v>5.3333333333333378E-2</v>
      </c>
      <c r="N157" s="3"/>
      <c r="O157" s="2"/>
    </row>
    <row r="158" spans="1:297" x14ac:dyDescent="0.35">
      <c r="A158" s="4" t="s">
        <v>69</v>
      </c>
      <c r="B158" s="5">
        <v>93351</v>
      </c>
      <c r="C158" s="17">
        <v>2019</v>
      </c>
      <c r="D158" s="6">
        <v>0.69599999999999995</v>
      </c>
      <c r="E158" s="6" t="s">
        <v>126</v>
      </c>
      <c r="F158" s="4">
        <v>0.69120000000000004</v>
      </c>
      <c r="G158" s="4">
        <f t="shared" si="16"/>
        <v>4.7999999999999154E-3</v>
      </c>
      <c r="H158" s="4">
        <v>0.69499999999999995</v>
      </c>
      <c r="I158" s="7">
        <f t="shared" si="17"/>
        <v>3.7999999999999146E-3</v>
      </c>
      <c r="J158" s="6">
        <v>2019</v>
      </c>
      <c r="K158" s="6">
        <v>4.7999999999999154E-3</v>
      </c>
      <c r="L158" s="24">
        <f t="shared" si="18"/>
        <v>6.8965517241378104E-3</v>
      </c>
      <c r="M158" s="21">
        <f t="shared" si="19"/>
        <v>5.4976851851850613E-3</v>
      </c>
      <c r="O158" s="2" t="s">
        <v>127</v>
      </c>
    </row>
    <row r="159" spans="1:297" x14ac:dyDescent="0.35">
      <c r="A159" s="4" t="s">
        <v>69</v>
      </c>
      <c r="B159" s="5">
        <v>93351</v>
      </c>
      <c r="C159" s="17">
        <v>2011</v>
      </c>
      <c r="D159" s="6">
        <v>0.71499999999999997</v>
      </c>
      <c r="E159" s="6"/>
      <c r="F159" s="4">
        <v>0.68189999999999995</v>
      </c>
      <c r="G159" s="4">
        <f t="shared" si="16"/>
        <v>3.3100000000000018E-2</v>
      </c>
      <c r="H159" s="4">
        <v>0.69499999999999995</v>
      </c>
      <c r="I159" s="7">
        <f t="shared" si="17"/>
        <v>1.3100000000000001E-2</v>
      </c>
      <c r="J159" s="6">
        <v>2011</v>
      </c>
      <c r="K159" s="6">
        <v>3.3100000000000018E-2</v>
      </c>
      <c r="L159" s="24">
        <f t="shared" si="18"/>
        <v>4.629370629370632E-2</v>
      </c>
      <c r="M159" s="21">
        <f t="shared" si="19"/>
        <v>1.9211028009972139E-2</v>
      </c>
      <c r="N159" s="3"/>
      <c r="O159" s="2"/>
    </row>
    <row r="160" spans="1:297" x14ac:dyDescent="0.35">
      <c r="A160" s="4" t="s">
        <v>70</v>
      </c>
      <c r="B160" s="5">
        <v>152911</v>
      </c>
      <c r="C160" s="17">
        <v>2019</v>
      </c>
      <c r="D160" s="6">
        <v>0.66249999999999998</v>
      </c>
      <c r="E160" s="6"/>
      <c r="F160" s="4">
        <v>0.62749999999999995</v>
      </c>
      <c r="G160" s="4">
        <f t="shared" si="16"/>
        <v>3.5000000000000031E-2</v>
      </c>
      <c r="H160" s="4">
        <v>0.65749999999999997</v>
      </c>
      <c r="I160" s="7">
        <f t="shared" si="17"/>
        <v>3.0000000000000027E-2</v>
      </c>
      <c r="J160" s="6">
        <v>2019</v>
      </c>
      <c r="K160" s="6">
        <v>3.5000000000000031E-2</v>
      </c>
      <c r="L160" s="24">
        <f t="shared" si="18"/>
        <v>5.2830188679245334E-2</v>
      </c>
      <c r="M160" s="21">
        <f t="shared" si="19"/>
        <v>4.7808764940239092E-2</v>
      </c>
      <c r="N160" s="3"/>
      <c r="O160" s="2"/>
    </row>
    <row r="161" spans="1:297" x14ac:dyDescent="0.35">
      <c r="A161" s="4" t="s">
        <v>70</v>
      </c>
      <c r="B161" s="5">
        <v>152911</v>
      </c>
      <c r="C161" s="17">
        <v>2023</v>
      </c>
      <c r="D161" s="6">
        <v>0.65749999999999997</v>
      </c>
      <c r="E161" s="6" t="s">
        <v>126</v>
      </c>
      <c r="F161" s="4">
        <v>0.52590000000000003</v>
      </c>
      <c r="G161" s="4">
        <f t="shared" si="16"/>
        <v>0.13159999999999994</v>
      </c>
      <c r="H161" s="4">
        <v>0.57999999999999996</v>
      </c>
      <c r="I161" s="7">
        <f t="shared" si="17"/>
        <v>5.4099999999999926E-2</v>
      </c>
      <c r="J161" s="6">
        <v>2023</v>
      </c>
      <c r="K161" s="6">
        <v>0.13159999999999994</v>
      </c>
      <c r="L161" s="24">
        <f t="shared" si="18"/>
        <v>0.20015209125475278</v>
      </c>
      <c r="M161" s="21">
        <f t="shared" si="19"/>
        <v>0.1028712683019584</v>
      </c>
      <c r="O161" s="2"/>
    </row>
    <row r="162" spans="1:297" x14ac:dyDescent="0.35">
      <c r="A162" s="4" t="s">
        <v>71</v>
      </c>
      <c r="B162" s="5">
        <v>65653</v>
      </c>
      <c r="C162" s="17">
        <v>2019</v>
      </c>
      <c r="D162" s="6">
        <v>0.60699999999999998</v>
      </c>
      <c r="E162" s="6"/>
      <c r="F162" s="4">
        <v>0.55279999999999996</v>
      </c>
      <c r="G162" s="4">
        <f t="shared" ref="G162:G193" si="20">D162-F162</f>
        <v>5.4200000000000026E-2</v>
      </c>
      <c r="H162" s="4">
        <v>0.59699999999999998</v>
      </c>
      <c r="I162" s="7">
        <f t="shared" ref="I162:I193" si="21">(H162-F162)</f>
        <v>4.4200000000000017E-2</v>
      </c>
      <c r="J162" s="6">
        <v>2019</v>
      </c>
      <c r="K162" s="6">
        <v>5.4200000000000026E-2</v>
      </c>
      <c r="L162" s="24">
        <f t="shared" ref="L162:L193" si="22">K162/D162</f>
        <v>8.92915980230643E-2</v>
      </c>
      <c r="M162" s="21">
        <f t="shared" ref="M162:M193" si="23">(I162/F162)</f>
        <v>7.9956584659913205E-2</v>
      </c>
      <c r="N162" s="3"/>
      <c r="O162" s="2"/>
    </row>
    <row r="163" spans="1:297" x14ac:dyDescent="0.35">
      <c r="A163" s="4" t="s">
        <v>71</v>
      </c>
      <c r="B163" s="5">
        <v>65653</v>
      </c>
      <c r="C163" s="17">
        <v>2023</v>
      </c>
      <c r="D163" s="6">
        <v>0.59699999999999998</v>
      </c>
      <c r="E163" s="6" t="s">
        <v>126</v>
      </c>
      <c r="F163" s="4">
        <v>0.42759999999999998</v>
      </c>
      <c r="G163" s="4">
        <f t="shared" si="20"/>
        <v>0.1694</v>
      </c>
      <c r="H163" s="4">
        <v>0.45400000000000001</v>
      </c>
      <c r="I163" s="7">
        <f t="shared" si="21"/>
        <v>2.6400000000000035E-2</v>
      </c>
      <c r="J163" s="6">
        <v>2023</v>
      </c>
      <c r="K163" s="6">
        <v>0.1694</v>
      </c>
      <c r="L163" s="24">
        <f t="shared" si="22"/>
        <v>0.28375209380234506</v>
      </c>
      <c r="M163" s="21">
        <f t="shared" si="23"/>
        <v>6.1739943872778383E-2</v>
      </c>
      <c r="O163" s="2"/>
    </row>
    <row r="164" spans="1:297" x14ac:dyDescent="0.35">
      <c r="A164" s="4" t="s">
        <v>72</v>
      </c>
      <c r="B164" s="5">
        <v>59200</v>
      </c>
      <c r="C164" s="17">
        <v>2019</v>
      </c>
      <c r="D164" s="6">
        <v>0.82499999999999996</v>
      </c>
      <c r="E164" s="6" t="s">
        <v>125</v>
      </c>
      <c r="F164" s="4">
        <v>0.82399999999999995</v>
      </c>
      <c r="G164" s="4">
        <f t="shared" si="20"/>
        <v>1.0000000000000009E-3</v>
      </c>
      <c r="H164" s="4">
        <v>0.82499999999999996</v>
      </c>
      <c r="I164" s="7">
        <f t="shared" si="21"/>
        <v>1.0000000000000009E-3</v>
      </c>
      <c r="J164" s="6">
        <v>2019</v>
      </c>
      <c r="K164" s="6">
        <v>1.0000000000000009E-3</v>
      </c>
      <c r="L164" s="24">
        <f t="shared" si="22"/>
        <v>1.2121212121212132E-3</v>
      </c>
      <c r="M164" s="21">
        <f t="shared" si="23"/>
        <v>1.2135922330097099E-3</v>
      </c>
      <c r="O164" s="2"/>
    </row>
    <row r="165" spans="1:297" x14ac:dyDescent="0.35">
      <c r="A165" s="4" t="s">
        <v>72</v>
      </c>
      <c r="B165" s="5">
        <v>59200</v>
      </c>
      <c r="C165" s="17">
        <v>2011</v>
      </c>
      <c r="D165" s="6">
        <v>0.84499999999999997</v>
      </c>
      <c r="E165" s="6"/>
      <c r="F165" s="4">
        <v>0.77</v>
      </c>
      <c r="G165" s="4">
        <f t="shared" si="20"/>
        <v>7.4999999999999956E-2</v>
      </c>
      <c r="H165" s="4">
        <v>0.78500000000000003</v>
      </c>
      <c r="I165" s="7">
        <f t="shared" si="21"/>
        <v>1.5000000000000013E-2</v>
      </c>
      <c r="J165" s="6">
        <v>2011</v>
      </c>
      <c r="K165" s="6">
        <v>7.4999999999999956E-2</v>
      </c>
      <c r="L165" s="24">
        <f t="shared" si="22"/>
        <v>8.8757396449704096E-2</v>
      </c>
      <c r="M165" s="21">
        <f t="shared" si="23"/>
        <v>1.9480519480519497E-2</v>
      </c>
      <c r="N165" s="3"/>
      <c r="O165" s="2"/>
    </row>
    <row r="166" spans="1:297" x14ac:dyDescent="0.35">
      <c r="A166" s="4" t="s">
        <v>73</v>
      </c>
      <c r="B166" s="5">
        <v>34136</v>
      </c>
      <c r="C166" s="17">
        <v>2019</v>
      </c>
      <c r="D166" s="6">
        <v>1</v>
      </c>
      <c r="E166" s="6" t="s">
        <v>125</v>
      </c>
      <c r="F166" s="4">
        <v>1.0167999999999999</v>
      </c>
      <c r="G166" s="4">
        <f t="shared" si="20"/>
        <v>-1.6799999999999926E-2</v>
      </c>
      <c r="H166" s="4">
        <v>0.99</v>
      </c>
      <c r="I166" s="7">
        <f t="shared" si="21"/>
        <v>-2.6799999999999935E-2</v>
      </c>
      <c r="J166" s="6">
        <v>2019</v>
      </c>
      <c r="K166" s="6">
        <v>-1.6799999999999926E-2</v>
      </c>
      <c r="L166" s="24">
        <f t="shared" si="22"/>
        <v>-1.6799999999999926E-2</v>
      </c>
      <c r="M166" s="21">
        <f t="shared" si="23"/>
        <v>-2.6357199055861466E-2</v>
      </c>
      <c r="O166" s="2"/>
    </row>
    <row r="167" spans="1:297" x14ac:dyDescent="0.35">
      <c r="A167" s="4" t="s">
        <v>73</v>
      </c>
      <c r="B167" s="5">
        <v>34136</v>
      </c>
      <c r="C167" s="17">
        <v>2011</v>
      </c>
      <c r="D167" s="6">
        <v>1.02</v>
      </c>
      <c r="E167" s="6"/>
      <c r="F167" s="4">
        <v>0.97350000000000003</v>
      </c>
      <c r="G167" s="4">
        <f t="shared" si="20"/>
        <v>4.6499999999999986E-2</v>
      </c>
      <c r="H167" s="4">
        <v>0.99</v>
      </c>
      <c r="I167" s="7">
        <f t="shared" si="21"/>
        <v>1.6499999999999959E-2</v>
      </c>
      <c r="J167" s="6">
        <v>2011</v>
      </c>
      <c r="K167" s="6">
        <v>4.6499999999999986E-2</v>
      </c>
      <c r="L167" s="24">
        <f t="shared" si="22"/>
        <v>4.5588235294117631E-2</v>
      </c>
      <c r="M167" s="21">
        <f t="shared" si="23"/>
        <v>1.694915254237284E-2</v>
      </c>
      <c r="N167" s="3"/>
      <c r="O167" s="2"/>
    </row>
    <row r="168" spans="1:297" x14ac:dyDescent="0.35">
      <c r="A168" s="4" t="s">
        <v>74</v>
      </c>
      <c r="B168" s="5">
        <v>66243</v>
      </c>
      <c r="C168" s="17">
        <v>2017</v>
      </c>
      <c r="D168" s="6">
        <v>0.67</v>
      </c>
      <c r="E168" s="6"/>
      <c r="F168" s="4">
        <v>0.64500000000000002</v>
      </c>
      <c r="G168" s="4">
        <f t="shared" si="20"/>
        <v>2.5000000000000022E-2</v>
      </c>
      <c r="H168" s="4">
        <v>0.67</v>
      </c>
      <c r="I168" s="7">
        <f t="shared" si="21"/>
        <v>2.5000000000000022E-2</v>
      </c>
      <c r="J168" s="6">
        <v>2017</v>
      </c>
      <c r="K168" s="6">
        <v>2.5000000000000022E-2</v>
      </c>
      <c r="L168" s="24">
        <f t="shared" si="22"/>
        <v>3.7313432835820927E-2</v>
      </c>
      <c r="M168" s="21">
        <f t="shared" si="23"/>
        <v>3.8759689922480654E-2</v>
      </c>
      <c r="N168" s="3"/>
      <c r="O168" s="2"/>
    </row>
    <row r="169" spans="1:297" x14ac:dyDescent="0.35">
      <c r="A169" s="4" t="s">
        <v>74</v>
      </c>
      <c r="B169" s="5">
        <v>66243</v>
      </c>
      <c r="C169" s="17">
        <v>2021</v>
      </c>
      <c r="D169" s="6">
        <v>0.67</v>
      </c>
      <c r="E169" s="6" t="s">
        <v>126</v>
      </c>
      <c r="F169" s="4">
        <v>0.61109999999999998</v>
      </c>
      <c r="G169" s="4">
        <f t="shared" si="20"/>
        <v>5.8900000000000063E-2</v>
      </c>
      <c r="H169" s="4">
        <v>0.61</v>
      </c>
      <c r="I169" s="7">
        <f t="shared" si="21"/>
        <v>-1.0999999999999899E-3</v>
      </c>
      <c r="J169" s="6">
        <v>2021</v>
      </c>
      <c r="K169" s="6">
        <v>5.8900000000000063E-2</v>
      </c>
      <c r="L169" s="24">
        <f t="shared" si="22"/>
        <v>8.7910447761194124E-2</v>
      </c>
      <c r="M169" s="21">
        <f t="shared" si="23"/>
        <v>-1.8000327278677628E-3</v>
      </c>
      <c r="O169" s="2"/>
    </row>
    <row r="170" spans="1:297" x14ac:dyDescent="0.35">
      <c r="A170" s="4" t="s">
        <v>75</v>
      </c>
      <c r="B170" s="5">
        <v>46243</v>
      </c>
      <c r="C170" s="17">
        <v>2021</v>
      </c>
      <c r="D170" s="6">
        <v>0.66</v>
      </c>
      <c r="E170" s="6" t="s">
        <v>125</v>
      </c>
      <c r="F170" s="4">
        <v>0.63190000000000002</v>
      </c>
      <c r="G170" s="4">
        <f t="shared" si="20"/>
        <v>2.8100000000000014E-2</v>
      </c>
      <c r="H170" s="4">
        <v>0.66</v>
      </c>
      <c r="I170" s="7">
        <f t="shared" si="21"/>
        <v>2.8100000000000014E-2</v>
      </c>
      <c r="J170" s="6">
        <v>2021</v>
      </c>
      <c r="K170" s="6">
        <v>2.8100000000000014E-2</v>
      </c>
      <c r="L170" s="24">
        <f t="shared" si="22"/>
        <v>4.2575757575757593E-2</v>
      </c>
      <c r="M170" s="21">
        <f t="shared" si="23"/>
        <v>4.4469061560373495E-2</v>
      </c>
      <c r="O170" s="2"/>
    </row>
    <row r="171" spans="1:297" x14ac:dyDescent="0.35">
      <c r="A171" s="4" t="s">
        <v>75</v>
      </c>
      <c r="B171" s="5">
        <v>46243</v>
      </c>
      <c r="C171" s="17">
        <v>2017</v>
      </c>
      <c r="D171" s="6">
        <v>0.66</v>
      </c>
      <c r="E171" s="6"/>
      <c r="F171" s="4">
        <v>0.59950000000000003</v>
      </c>
      <c r="G171" s="4">
        <f t="shared" si="20"/>
        <v>6.0499999999999998E-2</v>
      </c>
      <c r="H171" s="4">
        <v>0.62</v>
      </c>
      <c r="I171" s="7">
        <f t="shared" si="21"/>
        <v>2.0499999999999963E-2</v>
      </c>
      <c r="J171" s="6">
        <v>2017</v>
      </c>
      <c r="K171" s="6">
        <v>6.0499999999999998E-2</v>
      </c>
      <c r="L171" s="24">
        <f t="shared" si="22"/>
        <v>9.166666666666666E-2</v>
      </c>
      <c r="M171" s="21">
        <f t="shared" si="23"/>
        <v>3.4195162635529547E-2</v>
      </c>
      <c r="N171" s="3"/>
      <c r="O171" s="2"/>
    </row>
    <row r="172" spans="1:297" x14ac:dyDescent="0.35">
      <c r="A172" s="4" t="s">
        <v>76</v>
      </c>
      <c r="B172" s="5">
        <v>71817</v>
      </c>
      <c r="C172" s="17">
        <v>2016</v>
      </c>
      <c r="D172" s="6">
        <v>0.58199999999999996</v>
      </c>
      <c r="E172" s="6"/>
      <c r="F172" s="4">
        <v>0.58199999999999996</v>
      </c>
      <c r="G172" s="4">
        <f t="shared" si="20"/>
        <v>0</v>
      </c>
      <c r="H172" s="4">
        <v>0.58199999999999996</v>
      </c>
      <c r="I172" s="7">
        <f t="shared" si="21"/>
        <v>0</v>
      </c>
      <c r="J172" s="6">
        <v>2016</v>
      </c>
      <c r="K172" s="6">
        <v>0</v>
      </c>
      <c r="L172" s="24">
        <f t="shared" si="22"/>
        <v>0</v>
      </c>
      <c r="M172" s="21">
        <f t="shared" si="23"/>
        <v>0</v>
      </c>
      <c r="N172" s="3"/>
      <c r="O172" s="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</row>
    <row r="173" spans="1:297" x14ac:dyDescent="0.35">
      <c r="A173" s="4" t="s">
        <v>76</v>
      </c>
      <c r="B173" s="5">
        <v>71817</v>
      </c>
      <c r="C173" s="17">
        <v>2021</v>
      </c>
      <c r="D173" s="6">
        <v>0.58199999999999996</v>
      </c>
      <c r="E173" s="6" t="s">
        <v>126</v>
      </c>
      <c r="F173" s="4">
        <v>0.55200000000000005</v>
      </c>
      <c r="G173" s="4">
        <f t="shared" si="20"/>
        <v>2.9999999999999916E-2</v>
      </c>
      <c r="H173" s="4">
        <v>0.55200000000000005</v>
      </c>
      <c r="I173" s="7">
        <f t="shared" si="21"/>
        <v>0</v>
      </c>
      <c r="J173" s="6">
        <v>2021</v>
      </c>
      <c r="K173" s="6">
        <v>2.9999999999999916E-2</v>
      </c>
      <c r="L173" s="24">
        <f t="shared" si="22"/>
        <v>5.1546391752577178E-2</v>
      </c>
      <c r="M173" s="21">
        <f t="shared" si="23"/>
        <v>0</v>
      </c>
      <c r="O173" s="2"/>
    </row>
    <row r="174" spans="1:297" x14ac:dyDescent="0.35">
      <c r="A174" s="4" t="s">
        <v>87</v>
      </c>
      <c r="B174" s="5">
        <v>13603</v>
      </c>
      <c r="C174" s="17">
        <v>2013</v>
      </c>
      <c r="D174" s="6">
        <v>0.33</v>
      </c>
      <c r="E174" s="6"/>
      <c r="F174" s="4">
        <v>0.31</v>
      </c>
      <c r="G174" s="4">
        <f t="shared" si="20"/>
        <v>2.0000000000000018E-2</v>
      </c>
      <c r="H174" s="4">
        <v>0.36</v>
      </c>
      <c r="I174" s="7">
        <f t="shared" si="21"/>
        <v>4.9999999999999989E-2</v>
      </c>
      <c r="J174" s="6">
        <v>2013</v>
      </c>
      <c r="K174" s="6">
        <v>2.0000000000000018E-2</v>
      </c>
      <c r="L174" s="24">
        <f t="shared" si="22"/>
        <v>6.0606060606060656E-2</v>
      </c>
      <c r="M174" s="21">
        <f t="shared" si="23"/>
        <v>0.16129032258064513</v>
      </c>
      <c r="N174" s="3"/>
      <c r="O174" s="2"/>
    </row>
    <row r="175" spans="1:297" x14ac:dyDescent="0.35">
      <c r="A175" s="4" t="s">
        <v>87</v>
      </c>
      <c r="B175" s="5">
        <v>13603</v>
      </c>
      <c r="C175" s="17">
        <v>2021</v>
      </c>
      <c r="D175" s="6">
        <v>0.36</v>
      </c>
      <c r="E175" s="6" t="s">
        <v>126</v>
      </c>
      <c r="F175" s="4">
        <v>0.32</v>
      </c>
      <c r="G175" s="4">
        <f t="shared" si="20"/>
        <v>3.999999999999998E-2</v>
      </c>
      <c r="H175" s="4">
        <v>0.36</v>
      </c>
      <c r="I175" s="7">
        <f t="shared" si="21"/>
        <v>3.999999999999998E-2</v>
      </c>
      <c r="J175" s="6">
        <v>2021</v>
      </c>
      <c r="K175" s="6">
        <v>3.999999999999998E-2</v>
      </c>
      <c r="L175" s="24">
        <f t="shared" si="22"/>
        <v>0.11111111111111106</v>
      </c>
      <c r="M175" s="21">
        <f t="shared" si="23"/>
        <v>0.12499999999999993</v>
      </c>
      <c r="O175" s="2"/>
    </row>
    <row r="176" spans="1:297" x14ac:dyDescent="0.35">
      <c r="A176" s="4" t="s">
        <v>119</v>
      </c>
      <c r="B176" s="5">
        <v>33555</v>
      </c>
      <c r="C176" s="17">
        <v>2016</v>
      </c>
      <c r="D176" s="6">
        <v>0.44990000000000002</v>
      </c>
      <c r="E176" s="6"/>
      <c r="F176" s="4">
        <v>0.47</v>
      </c>
      <c r="G176" s="4">
        <f t="shared" si="20"/>
        <v>-2.0099999999999951E-2</v>
      </c>
      <c r="H176" s="4">
        <v>0.51100000000000001</v>
      </c>
      <c r="I176" s="7">
        <f t="shared" si="21"/>
        <v>4.1000000000000036E-2</v>
      </c>
      <c r="J176" s="6">
        <v>2016</v>
      </c>
      <c r="K176" s="6">
        <v>-2.0099999999999951E-2</v>
      </c>
      <c r="L176" s="24">
        <f t="shared" si="22"/>
        <v>-4.4676594798844074E-2</v>
      </c>
      <c r="M176" s="21">
        <f t="shared" si="23"/>
        <v>8.7234042553191574E-2</v>
      </c>
      <c r="N176" s="3"/>
      <c r="O176" s="2"/>
    </row>
    <row r="177" spans="1:304" x14ac:dyDescent="0.35">
      <c r="A177" s="4" t="s">
        <v>119</v>
      </c>
      <c r="B177" s="5">
        <v>33555</v>
      </c>
      <c r="C177" s="17">
        <v>2021</v>
      </c>
      <c r="D177" s="6">
        <v>0.63600000000000001</v>
      </c>
      <c r="E177" s="6" t="s">
        <v>125</v>
      </c>
      <c r="F177" s="4">
        <v>0.56000000000000005</v>
      </c>
      <c r="G177" s="4">
        <f t="shared" si="20"/>
        <v>7.5999999999999956E-2</v>
      </c>
      <c r="H177" s="4">
        <v>0.60329999999999995</v>
      </c>
      <c r="I177" s="7">
        <f t="shared" si="21"/>
        <v>4.3299999999999894E-2</v>
      </c>
      <c r="J177" s="6">
        <v>2021</v>
      </c>
      <c r="K177" s="6">
        <v>7.5999999999999956E-2</v>
      </c>
      <c r="L177" s="24">
        <f t="shared" si="22"/>
        <v>0.11949685534591188</v>
      </c>
      <c r="M177" s="21">
        <f t="shared" si="23"/>
        <v>7.7321428571428374E-2</v>
      </c>
      <c r="O177" s="2"/>
    </row>
    <row r="178" spans="1:304" x14ac:dyDescent="0.35">
      <c r="A178" s="4" t="s">
        <v>77</v>
      </c>
      <c r="B178" s="5">
        <v>3341</v>
      </c>
      <c r="C178" s="17">
        <v>2017</v>
      </c>
      <c r="D178" s="6">
        <v>0.69</v>
      </c>
      <c r="E178" s="6" t="s">
        <v>125</v>
      </c>
      <c r="F178" s="4">
        <v>0.78</v>
      </c>
      <c r="G178" s="4">
        <f t="shared" si="20"/>
        <v>-9.000000000000008E-2</v>
      </c>
      <c r="H178" s="4">
        <v>0.83</v>
      </c>
      <c r="I178" s="7">
        <f t="shared" si="21"/>
        <v>4.9999999999999933E-2</v>
      </c>
      <c r="J178" s="6">
        <v>2017</v>
      </c>
      <c r="K178" s="6">
        <v>-9.000000000000008E-2</v>
      </c>
      <c r="L178" s="24">
        <f t="shared" si="22"/>
        <v>-0.13043478260869579</v>
      </c>
      <c r="M178" s="21">
        <f t="shared" si="23"/>
        <v>6.4102564102564014E-2</v>
      </c>
      <c r="O178" s="2"/>
    </row>
    <row r="179" spans="1:304" x14ac:dyDescent="0.35">
      <c r="A179" s="4" t="s">
        <v>77</v>
      </c>
      <c r="B179" s="5">
        <v>3341</v>
      </c>
      <c r="C179" s="17">
        <v>2009</v>
      </c>
      <c r="D179" s="6">
        <v>0.74</v>
      </c>
      <c r="E179" s="6"/>
      <c r="F179" s="4">
        <v>0.64</v>
      </c>
      <c r="G179" s="4">
        <f t="shared" si="20"/>
        <v>9.9999999999999978E-2</v>
      </c>
      <c r="H179" s="4">
        <v>0.67</v>
      </c>
      <c r="I179" s="7">
        <f t="shared" si="21"/>
        <v>3.0000000000000027E-2</v>
      </c>
      <c r="J179" s="6">
        <v>2009</v>
      </c>
      <c r="K179" s="6">
        <v>9.9999999999999978E-2</v>
      </c>
      <c r="L179" s="24">
        <f t="shared" si="22"/>
        <v>0.13513513513513511</v>
      </c>
      <c r="M179" s="21">
        <f t="shared" si="23"/>
        <v>4.6875000000000042E-2</v>
      </c>
      <c r="N179" s="3"/>
      <c r="O179" s="2"/>
    </row>
    <row r="180" spans="1:304" x14ac:dyDescent="0.35">
      <c r="A180" s="4" t="s">
        <v>78</v>
      </c>
      <c r="B180" s="5">
        <v>258690</v>
      </c>
      <c r="C180" s="17">
        <v>2015</v>
      </c>
      <c r="D180" s="6">
        <v>0.76139999999999997</v>
      </c>
      <c r="E180" s="6"/>
      <c r="F180" s="4">
        <v>0.80940000000000001</v>
      </c>
      <c r="G180" s="4">
        <f t="shared" si="20"/>
        <v>-4.8000000000000043E-2</v>
      </c>
      <c r="H180" s="4">
        <v>0.77649999999999997</v>
      </c>
      <c r="I180" s="7">
        <f t="shared" si="21"/>
        <v>-3.290000000000004E-2</v>
      </c>
      <c r="J180" s="6">
        <v>2015</v>
      </c>
      <c r="K180" s="6">
        <v>-4.8000000000000043E-2</v>
      </c>
      <c r="L180" s="24">
        <f t="shared" si="22"/>
        <v>-6.3041765169424807E-2</v>
      </c>
      <c r="M180" s="21">
        <f t="shared" si="23"/>
        <v>-4.0647393130714159E-2</v>
      </c>
      <c r="N180" s="3"/>
      <c r="O180" s="2"/>
    </row>
    <row r="181" spans="1:304" x14ac:dyDescent="0.35">
      <c r="A181" s="4" t="s">
        <v>78</v>
      </c>
      <c r="B181" s="5">
        <v>258690</v>
      </c>
      <c r="C181" s="17">
        <v>2021</v>
      </c>
      <c r="D181" s="6">
        <v>0.73089999999999999</v>
      </c>
      <c r="E181" s="6" t="s">
        <v>126</v>
      </c>
      <c r="F181" s="4">
        <v>0.57799999999999996</v>
      </c>
      <c r="G181" s="4">
        <f t="shared" si="20"/>
        <v>0.15290000000000004</v>
      </c>
      <c r="H181" s="4">
        <v>0.58799999999999997</v>
      </c>
      <c r="I181" s="7">
        <f t="shared" si="21"/>
        <v>1.0000000000000009E-2</v>
      </c>
      <c r="J181" s="6">
        <v>2021</v>
      </c>
      <c r="K181" s="6">
        <v>0.15290000000000004</v>
      </c>
      <c r="L181" s="24">
        <f t="shared" si="22"/>
        <v>0.20919414420577376</v>
      </c>
      <c r="M181" s="21">
        <f t="shared" si="23"/>
        <v>1.7301038062283752E-2</v>
      </c>
      <c r="N181" s="10"/>
      <c r="O181" s="2"/>
    </row>
    <row r="182" spans="1:304" x14ac:dyDescent="0.35">
      <c r="A182" s="4" t="s">
        <v>79</v>
      </c>
      <c r="B182" s="5">
        <v>42208</v>
      </c>
      <c r="C182" s="17">
        <v>2016</v>
      </c>
      <c r="D182" s="6">
        <v>0.79200000000000004</v>
      </c>
      <c r="E182" s="6" t="s">
        <v>126</v>
      </c>
      <c r="F182" s="4">
        <v>0.89</v>
      </c>
      <c r="G182" s="4">
        <f t="shared" si="20"/>
        <v>-9.7999999999999976E-2</v>
      </c>
      <c r="H182" s="4">
        <v>0.89</v>
      </c>
      <c r="I182" s="7">
        <f t="shared" si="21"/>
        <v>0</v>
      </c>
      <c r="J182" s="6">
        <v>2016</v>
      </c>
      <c r="K182" s="6">
        <v>-9.7999999999999976E-2</v>
      </c>
      <c r="L182" s="24">
        <f t="shared" si="22"/>
        <v>-0.1237373737373737</v>
      </c>
      <c r="M182" s="21">
        <f t="shared" si="23"/>
        <v>0</v>
      </c>
      <c r="O182" s="2"/>
    </row>
    <row r="183" spans="1:304" x14ac:dyDescent="0.35">
      <c r="A183" s="4" t="s">
        <v>79</v>
      </c>
      <c r="B183" s="5">
        <v>42208</v>
      </c>
      <c r="C183" s="17">
        <v>2008</v>
      </c>
      <c r="D183" s="6">
        <v>0.92</v>
      </c>
      <c r="E183" s="6"/>
      <c r="F183" s="4">
        <v>0.79800000000000004</v>
      </c>
      <c r="G183" s="4">
        <f t="shared" si="20"/>
        <v>0.122</v>
      </c>
      <c r="H183" s="4">
        <v>0.79200000000000004</v>
      </c>
      <c r="I183" s="7">
        <f t="shared" si="21"/>
        <v>-6.0000000000000053E-3</v>
      </c>
      <c r="J183" s="6">
        <v>2008</v>
      </c>
      <c r="K183" s="6">
        <v>0.122</v>
      </c>
      <c r="L183" s="24">
        <f t="shared" si="22"/>
        <v>0.1326086956521739</v>
      </c>
      <c r="M183" s="21">
        <f t="shared" si="23"/>
        <v>-7.5187969924812095E-3</v>
      </c>
      <c r="N183" s="3"/>
      <c r="O183" s="2"/>
    </row>
    <row r="184" spans="1:304" x14ac:dyDescent="0.35">
      <c r="A184" s="4" t="s">
        <v>80</v>
      </c>
      <c r="B184" s="5">
        <v>1220349</v>
      </c>
      <c r="C184" s="17">
        <v>2016</v>
      </c>
      <c r="D184" s="6">
        <v>0.61450000000000005</v>
      </c>
      <c r="E184" s="6"/>
      <c r="F184" s="4">
        <v>0.6</v>
      </c>
      <c r="G184" s="4">
        <f t="shared" si="20"/>
        <v>1.4500000000000068E-2</v>
      </c>
      <c r="H184" s="4">
        <v>0.6</v>
      </c>
      <c r="I184" s="7">
        <f t="shared" si="21"/>
        <v>0</v>
      </c>
      <c r="J184" s="6">
        <v>2016</v>
      </c>
      <c r="K184" s="6">
        <v>1.4500000000000068E-2</v>
      </c>
      <c r="L184" s="24">
        <f t="shared" si="22"/>
        <v>2.3596419853539573E-2</v>
      </c>
      <c r="M184" s="21">
        <f t="shared" si="23"/>
        <v>0</v>
      </c>
      <c r="N184" s="3"/>
      <c r="O184" s="2"/>
    </row>
    <row r="185" spans="1:304" x14ac:dyDescent="0.35">
      <c r="A185" s="4" t="s">
        <v>80</v>
      </c>
      <c r="B185" s="5">
        <v>1220349</v>
      </c>
      <c r="C185" s="17">
        <v>2020</v>
      </c>
      <c r="D185" s="6">
        <v>0.72070000000000001</v>
      </c>
      <c r="E185" s="6" t="s">
        <v>125</v>
      </c>
      <c r="F185" s="4">
        <v>0.58699999999999997</v>
      </c>
      <c r="G185" s="4">
        <f t="shared" si="20"/>
        <v>0.13370000000000004</v>
      </c>
      <c r="H185" s="4">
        <v>0.6</v>
      </c>
      <c r="I185" s="7">
        <f t="shared" si="21"/>
        <v>1.3000000000000012E-2</v>
      </c>
      <c r="J185" s="6">
        <v>2020</v>
      </c>
      <c r="K185" s="6">
        <v>0.13370000000000004</v>
      </c>
      <c r="L185" s="24">
        <f t="shared" si="22"/>
        <v>0.18551408352990154</v>
      </c>
      <c r="M185" s="21">
        <f t="shared" si="23"/>
        <v>2.2146507666098828E-2</v>
      </c>
      <c r="O185" s="2"/>
    </row>
    <row r="186" spans="1:304" x14ac:dyDescent="0.35">
      <c r="A186" s="4" t="s">
        <v>81</v>
      </c>
      <c r="B186" s="5">
        <v>18557</v>
      </c>
      <c r="C186" s="17">
        <v>2017</v>
      </c>
      <c r="D186" s="6">
        <v>0.71</v>
      </c>
      <c r="E186" s="6" t="s">
        <v>125</v>
      </c>
      <c r="F186" s="4">
        <v>0.752</v>
      </c>
      <c r="G186" s="4">
        <f t="shared" si="20"/>
        <v>-4.2000000000000037E-2</v>
      </c>
      <c r="H186" s="4">
        <v>0.76</v>
      </c>
      <c r="I186" s="7">
        <f t="shared" si="21"/>
        <v>8.0000000000000071E-3</v>
      </c>
      <c r="J186" s="6">
        <v>2017</v>
      </c>
      <c r="K186" s="6">
        <v>-4.2000000000000037E-2</v>
      </c>
      <c r="L186" s="24">
        <f t="shared" si="22"/>
        <v>-5.9154929577464842E-2</v>
      </c>
      <c r="M186" s="21">
        <f t="shared" si="23"/>
        <v>1.0638297872340436E-2</v>
      </c>
    </row>
    <row r="187" spans="1:304" x14ac:dyDescent="0.35">
      <c r="A187" s="4" t="s">
        <v>81</v>
      </c>
      <c r="B187" s="5">
        <v>18557</v>
      </c>
      <c r="C187" s="17">
        <v>2009</v>
      </c>
      <c r="D187" s="6">
        <v>0.92</v>
      </c>
      <c r="E187" s="6"/>
      <c r="F187" s="4">
        <v>0.50900000000000001</v>
      </c>
      <c r="G187" s="4">
        <f t="shared" si="20"/>
        <v>0.41100000000000003</v>
      </c>
      <c r="H187" s="4">
        <v>0.6</v>
      </c>
      <c r="I187" s="7">
        <f t="shared" si="21"/>
        <v>9.099999999999997E-2</v>
      </c>
      <c r="J187" s="6">
        <v>2009</v>
      </c>
      <c r="K187" s="6">
        <v>0.41100000000000003</v>
      </c>
      <c r="L187" s="24">
        <f t="shared" si="22"/>
        <v>0.44673913043478264</v>
      </c>
      <c r="M187" s="21">
        <f t="shared" si="23"/>
        <v>0.17878192534381132</v>
      </c>
      <c r="N187" s="3"/>
      <c r="O187" s="2"/>
    </row>
    <row r="188" spans="1:304" x14ac:dyDescent="0.35">
      <c r="A188" s="4" t="s">
        <v>102</v>
      </c>
      <c r="B188" s="5">
        <v>10666</v>
      </c>
      <c r="C188" s="17">
        <v>2021</v>
      </c>
      <c r="D188" s="6">
        <v>0.85499999999999998</v>
      </c>
      <c r="E188" s="6" t="s">
        <v>125</v>
      </c>
      <c r="F188" s="4">
        <v>0.85</v>
      </c>
      <c r="G188" s="4">
        <f t="shared" si="20"/>
        <v>5.0000000000000044E-3</v>
      </c>
      <c r="H188" s="4">
        <v>0.85</v>
      </c>
      <c r="I188" s="7">
        <f t="shared" si="21"/>
        <v>0</v>
      </c>
      <c r="J188" s="6">
        <v>2021</v>
      </c>
      <c r="K188" s="6">
        <v>5.0000000000000044E-3</v>
      </c>
      <c r="L188" s="24">
        <f t="shared" si="22"/>
        <v>5.8479532163742748E-3</v>
      </c>
      <c r="M188" s="21">
        <f t="shared" si="23"/>
        <v>0</v>
      </c>
      <c r="O188" s="2"/>
    </row>
    <row r="189" spans="1:304" x14ac:dyDescent="0.35">
      <c r="A189" s="4" t="s">
        <v>102</v>
      </c>
      <c r="B189" s="5">
        <v>10666</v>
      </c>
      <c r="C189" s="17">
        <v>2013</v>
      </c>
      <c r="D189" s="6">
        <v>0.79</v>
      </c>
      <c r="E189" s="6"/>
      <c r="F189" s="4">
        <v>0.73</v>
      </c>
      <c r="G189" s="4">
        <f t="shared" si="20"/>
        <v>6.0000000000000053E-2</v>
      </c>
      <c r="H189" s="4">
        <v>0.79</v>
      </c>
      <c r="I189" s="7">
        <f t="shared" si="21"/>
        <v>6.0000000000000053E-2</v>
      </c>
      <c r="J189" s="6">
        <v>2013</v>
      </c>
      <c r="K189" s="6">
        <v>6.0000000000000053E-2</v>
      </c>
      <c r="L189" s="24">
        <f t="shared" si="22"/>
        <v>7.5949367088607653E-2</v>
      </c>
      <c r="M189" s="21">
        <f t="shared" si="23"/>
        <v>8.2191780821917887E-2</v>
      </c>
      <c r="N189" s="3"/>
      <c r="O189" s="2"/>
      <c r="KL189" s="10"/>
      <c r="KM189" s="10"/>
      <c r="KN189" s="10"/>
      <c r="KO189" s="10"/>
      <c r="KP189" s="10"/>
      <c r="KQ189" s="10"/>
      <c r="KR189" s="10"/>
    </row>
    <row r="190" spans="1:304" x14ac:dyDescent="0.35">
      <c r="A190" s="4" t="s">
        <v>82</v>
      </c>
      <c r="B190" s="5">
        <v>55343</v>
      </c>
      <c r="C190" s="17">
        <v>2014</v>
      </c>
      <c r="D190" s="6">
        <v>0.313</v>
      </c>
      <c r="E190" s="6"/>
      <c r="F190" s="4">
        <v>0.32719999999999999</v>
      </c>
      <c r="G190" s="4">
        <f t="shared" si="20"/>
        <v>-1.419999999999999E-2</v>
      </c>
      <c r="H190" s="4">
        <v>0.313</v>
      </c>
      <c r="I190" s="7">
        <f t="shared" si="21"/>
        <v>-1.419999999999999E-2</v>
      </c>
      <c r="J190" s="6">
        <v>2014</v>
      </c>
      <c r="K190" s="6">
        <v>-1.419999999999999E-2</v>
      </c>
      <c r="L190" s="24">
        <f t="shared" si="22"/>
        <v>-4.5367412140575047E-2</v>
      </c>
      <c r="M190" s="21">
        <f t="shared" si="23"/>
        <v>-4.3398533007334934E-2</v>
      </c>
      <c r="N190" s="3"/>
      <c r="O190" s="2"/>
    </row>
    <row r="191" spans="1:304" x14ac:dyDescent="0.35">
      <c r="A191" s="4" t="s">
        <v>82</v>
      </c>
      <c r="B191" s="5">
        <v>55343</v>
      </c>
      <c r="C191" s="17">
        <v>2022</v>
      </c>
      <c r="D191" s="6">
        <v>0.40300000000000002</v>
      </c>
      <c r="E191" s="6" t="s">
        <v>125</v>
      </c>
      <c r="F191" s="4">
        <v>0.28799999999999998</v>
      </c>
      <c r="G191" s="4">
        <f t="shared" si="20"/>
        <v>0.11500000000000005</v>
      </c>
      <c r="H191" s="4">
        <v>0.318</v>
      </c>
      <c r="I191" s="7">
        <f t="shared" si="21"/>
        <v>3.0000000000000027E-2</v>
      </c>
      <c r="J191" s="6">
        <v>2022</v>
      </c>
      <c r="K191" s="6">
        <v>0.11500000000000005</v>
      </c>
      <c r="L191" s="24">
        <f t="shared" si="22"/>
        <v>0.28535980148883383</v>
      </c>
      <c r="M191" s="21">
        <f t="shared" si="23"/>
        <v>0.10416666666666677</v>
      </c>
      <c r="O191" s="2"/>
    </row>
    <row r="192" spans="1:304" x14ac:dyDescent="0.35">
      <c r="A192" s="4" t="s">
        <v>83</v>
      </c>
      <c r="B192" s="5">
        <v>118126</v>
      </c>
      <c r="C192" s="17">
        <v>2019</v>
      </c>
      <c r="D192" s="6">
        <v>0.66349999999999998</v>
      </c>
      <c r="E192" s="6" t="s">
        <v>126</v>
      </c>
      <c r="F192" s="4">
        <v>0.64980000000000004</v>
      </c>
      <c r="G192" s="4">
        <f t="shared" si="20"/>
        <v>1.3699999999999934E-2</v>
      </c>
      <c r="H192" s="4">
        <v>0.66349999999999998</v>
      </c>
      <c r="I192" s="7">
        <f t="shared" si="21"/>
        <v>1.3699999999999934E-2</v>
      </c>
      <c r="J192" s="6">
        <v>2019</v>
      </c>
      <c r="K192" s="6">
        <v>1.3699999999999934E-2</v>
      </c>
      <c r="L192" s="24">
        <f t="shared" si="22"/>
        <v>2.0648078372268175E-2</v>
      </c>
      <c r="M192" s="21">
        <f t="shared" si="23"/>
        <v>2.108341028008608E-2</v>
      </c>
      <c r="O192" s="2"/>
    </row>
    <row r="193" spans="1:304" x14ac:dyDescent="0.35">
      <c r="A193" s="4" t="s">
        <v>103</v>
      </c>
      <c r="B193" s="5">
        <v>118126</v>
      </c>
      <c r="C193" s="17">
        <v>2011</v>
      </c>
      <c r="D193" s="6">
        <v>0.76400000000000001</v>
      </c>
      <c r="E193" s="6"/>
      <c r="F193" s="4">
        <v>0.67</v>
      </c>
      <c r="G193" s="4">
        <f t="shared" si="20"/>
        <v>9.3999999999999972E-2</v>
      </c>
      <c r="H193" s="4">
        <v>0.70250000000000001</v>
      </c>
      <c r="I193" s="7">
        <f t="shared" si="21"/>
        <v>3.2499999999999973E-2</v>
      </c>
      <c r="J193" s="6">
        <v>2011</v>
      </c>
      <c r="K193" s="6">
        <v>9.3999999999999972E-2</v>
      </c>
      <c r="L193" s="24">
        <f t="shared" si="22"/>
        <v>0.12303664921465965</v>
      </c>
      <c r="M193" s="21">
        <f t="shared" si="23"/>
        <v>4.8507462686567124E-2</v>
      </c>
      <c r="N193" s="3"/>
      <c r="O193" s="2"/>
    </row>
    <row r="194" spans="1:304" x14ac:dyDescent="0.35">
      <c r="A194" s="4" t="s">
        <v>111</v>
      </c>
      <c r="B194" s="5">
        <v>65716</v>
      </c>
      <c r="C194" s="17">
        <v>2019</v>
      </c>
      <c r="D194" s="6">
        <v>0.67</v>
      </c>
      <c r="E194" s="6" t="s">
        <v>126</v>
      </c>
      <c r="F194" s="4">
        <v>0.66</v>
      </c>
      <c r="G194" s="4">
        <f t="shared" ref="G194:G225" si="24">D194-F194</f>
        <v>1.0000000000000009E-2</v>
      </c>
      <c r="H194" s="4">
        <v>0.66</v>
      </c>
      <c r="I194" s="7">
        <f t="shared" ref="I194:I225" si="25">(H194-F194)</f>
        <v>0</v>
      </c>
      <c r="J194" s="6">
        <v>2019</v>
      </c>
      <c r="K194" s="6">
        <v>1.0000000000000009E-2</v>
      </c>
      <c r="L194" s="24">
        <f t="shared" ref="L194:L225" si="26">K194/D194</f>
        <v>1.492537313432837E-2</v>
      </c>
      <c r="M194" s="21">
        <f t="shared" ref="M194:M201" si="27">(I194/F194)</f>
        <v>0</v>
      </c>
      <c r="N194" s="9"/>
      <c r="O194" s="2"/>
      <c r="KL194" s="8"/>
      <c r="KM194" s="8"/>
      <c r="KN194" s="8"/>
      <c r="KO194" s="8"/>
      <c r="KP194" s="8"/>
      <c r="KQ194" s="8"/>
      <c r="KR194" s="8"/>
    </row>
    <row r="195" spans="1:304" x14ac:dyDescent="0.35">
      <c r="A195" s="4" t="s">
        <v>104</v>
      </c>
      <c r="B195" s="5">
        <v>65716</v>
      </c>
      <c r="C195" s="17">
        <v>2013</v>
      </c>
      <c r="D195" s="6">
        <v>0.65</v>
      </c>
      <c r="E195" s="6"/>
      <c r="F195" s="4">
        <v>0.69</v>
      </c>
      <c r="G195" s="4">
        <f t="shared" si="24"/>
        <v>-3.9999999999999925E-2</v>
      </c>
      <c r="H195" s="4">
        <v>0.69</v>
      </c>
      <c r="I195" s="7">
        <f t="shared" si="25"/>
        <v>0</v>
      </c>
      <c r="J195" s="6">
        <v>2013</v>
      </c>
      <c r="K195" s="6">
        <v>-3.9999999999999925E-2</v>
      </c>
      <c r="L195" s="24">
        <f t="shared" si="26"/>
        <v>-6.1538461538461417E-2</v>
      </c>
      <c r="M195" s="21">
        <f t="shared" si="27"/>
        <v>0</v>
      </c>
      <c r="N195" s="3"/>
      <c r="O195" s="2"/>
    </row>
    <row r="196" spans="1:304" x14ac:dyDescent="0.35">
      <c r="A196" s="4" t="s">
        <v>84</v>
      </c>
      <c r="B196" s="5">
        <v>78781</v>
      </c>
      <c r="C196" s="17">
        <v>2016</v>
      </c>
      <c r="D196" s="6">
        <v>0.73</v>
      </c>
      <c r="E196" s="6" t="s">
        <v>126</v>
      </c>
      <c r="F196" s="4">
        <v>0.79200000000000004</v>
      </c>
      <c r="G196" s="4">
        <f t="shared" si="24"/>
        <v>-6.2000000000000055E-2</v>
      </c>
      <c r="H196" s="4">
        <v>0.73</v>
      </c>
      <c r="I196" s="7">
        <f t="shared" si="25"/>
        <v>-6.2000000000000055E-2</v>
      </c>
      <c r="J196" s="6">
        <v>2016</v>
      </c>
      <c r="K196" s="6">
        <v>-6.2000000000000055E-2</v>
      </c>
      <c r="L196" s="24">
        <f t="shared" si="26"/>
        <v>-8.493150684931515E-2</v>
      </c>
      <c r="M196" s="21">
        <f t="shared" si="27"/>
        <v>-7.8282828282828343E-2</v>
      </c>
      <c r="O196" s="2"/>
    </row>
    <row r="197" spans="1:304" x14ac:dyDescent="0.35">
      <c r="A197" s="4" t="s">
        <v>84</v>
      </c>
      <c r="B197" s="5">
        <v>78781</v>
      </c>
      <c r="C197" s="16">
        <v>2008</v>
      </c>
      <c r="D197" s="4">
        <v>0.76</v>
      </c>
      <c r="E197" s="4"/>
      <c r="F197" s="4">
        <v>0.73</v>
      </c>
      <c r="G197" s="4">
        <f t="shared" si="24"/>
        <v>3.0000000000000027E-2</v>
      </c>
      <c r="H197" s="4">
        <v>0.73</v>
      </c>
      <c r="I197" s="7">
        <f t="shared" si="25"/>
        <v>0</v>
      </c>
      <c r="J197" s="4">
        <v>2008</v>
      </c>
      <c r="K197" s="4">
        <v>3.0000000000000027E-2</v>
      </c>
      <c r="L197" s="24">
        <f t="shared" si="26"/>
        <v>3.9473684210526348E-2</v>
      </c>
      <c r="M197" s="21">
        <f t="shared" si="27"/>
        <v>0</v>
      </c>
      <c r="N197" s="3"/>
      <c r="O197" s="2"/>
      <c r="KL197" s="10"/>
      <c r="KM197" s="10"/>
      <c r="KN197" s="10"/>
      <c r="KO197" s="10"/>
      <c r="KP197" s="10"/>
      <c r="KQ197" s="10"/>
      <c r="KR197" s="10"/>
    </row>
    <row r="198" spans="1:304" x14ac:dyDescent="0.35">
      <c r="A198" s="4" t="s">
        <v>85</v>
      </c>
      <c r="B198" s="5">
        <v>37873</v>
      </c>
      <c r="C198" s="17">
        <v>2017</v>
      </c>
      <c r="D198" s="6">
        <v>0.66</v>
      </c>
      <c r="E198" s="6"/>
      <c r="F198" s="4">
        <v>0.67700000000000005</v>
      </c>
      <c r="G198" s="4">
        <f t="shared" si="24"/>
        <v>-1.7000000000000015E-2</v>
      </c>
      <c r="H198" s="4">
        <v>0.66</v>
      </c>
      <c r="I198" s="7">
        <f t="shared" si="25"/>
        <v>-1.7000000000000015E-2</v>
      </c>
      <c r="J198" s="6">
        <v>2017</v>
      </c>
      <c r="K198" s="6">
        <v>-1.7000000000000015E-2</v>
      </c>
      <c r="L198" s="24">
        <f t="shared" si="26"/>
        <v>-2.5757575757575778E-2</v>
      </c>
      <c r="M198" s="21">
        <f t="shared" si="27"/>
        <v>-2.5110782865583478E-2</v>
      </c>
      <c r="N198" s="3"/>
      <c r="O198" s="2"/>
    </row>
    <row r="199" spans="1:304" x14ac:dyDescent="0.35">
      <c r="A199" s="4" t="s">
        <v>85</v>
      </c>
      <c r="B199" s="5">
        <v>37873</v>
      </c>
      <c r="C199" s="17">
        <v>2023</v>
      </c>
      <c r="D199" s="6">
        <v>0.66</v>
      </c>
      <c r="E199" s="6" t="s">
        <v>126</v>
      </c>
      <c r="F199" s="4">
        <v>0.58330000000000004</v>
      </c>
      <c r="G199" s="4">
        <f t="shared" si="24"/>
        <v>7.669999999999999E-2</v>
      </c>
      <c r="H199" s="4">
        <v>0.65</v>
      </c>
      <c r="I199" s="7">
        <f t="shared" si="25"/>
        <v>6.6699999999999982E-2</v>
      </c>
      <c r="J199" s="6">
        <v>2023</v>
      </c>
      <c r="K199" s="6">
        <v>7.669999999999999E-2</v>
      </c>
      <c r="L199" s="24">
        <f t="shared" si="26"/>
        <v>0.1162121212121212</v>
      </c>
      <c r="M199" s="21">
        <f t="shared" si="27"/>
        <v>0.11434939139379389</v>
      </c>
      <c r="O199" s="2"/>
    </row>
    <row r="200" spans="1:304" x14ac:dyDescent="0.35">
      <c r="A200" s="4" t="s">
        <v>118</v>
      </c>
      <c r="B200" s="5">
        <v>18881</v>
      </c>
      <c r="C200" s="17">
        <v>2016</v>
      </c>
      <c r="D200" s="6">
        <v>0.5</v>
      </c>
      <c r="E200" s="6" t="s">
        <v>125</v>
      </c>
      <c r="F200" s="4">
        <v>0.56000000000000005</v>
      </c>
      <c r="G200" s="4">
        <f t="shared" si="24"/>
        <v>-6.0000000000000053E-2</v>
      </c>
      <c r="H200" s="4">
        <v>0.6</v>
      </c>
      <c r="I200" s="7">
        <f t="shared" si="25"/>
        <v>3.9999999999999925E-2</v>
      </c>
      <c r="J200" s="6">
        <v>2016</v>
      </c>
      <c r="K200" s="6">
        <v>-6.0000000000000053E-2</v>
      </c>
      <c r="L200" s="24">
        <f t="shared" si="26"/>
        <v>-0.12000000000000011</v>
      </c>
      <c r="M200" s="21">
        <f t="shared" si="27"/>
        <v>7.1428571428571286E-2</v>
      </c>
      <c r="N200" s="8"/>
      <c r="O200" s="2"/>
    </row>
    <row r="201" spans="1:304" x14ac:dyDescent="0.35">
      <c r="A201" s="4" t="s">
        <v>118</v>
      </c>
      <c r="B201" s="5">
        <v>18881</v>
      </c>
      <c r="C201" s="17">
        <v>2008</v>
      </c>
      <c r="D201" s="6">
        <v>0.5</v>
      </c>
      <c r="E201" s="6"/>
      <c r="F201" s="4">
        <v>0.4</v>
      </c>
      <c r="G201" s="4">
        <f t="shared" si="24"/>
        <v>9.9999999999999978E-2</v>
      </c>
      <c r="H201" s="4">
        <v>0.45</v>
      </c>
      <c r="I201" s="7">
        <f t="shared" si="25"/>
        <v>4.9999999999999989E-2</v>
      </c>
      <c r="J201" s="6">
        <v>2008</v>
      </c>
      <c r="K201" s="6">
        <v>9.9999999999999978E-2</v>
      </c>
      <c r="L201" s="24">
        <f t="shared" si="26"/>
        <v>0.19999999999999996</v>
      </c>
      <c r="M201" s="21">
        <f t="shared" si="27"/>
        <v>0.12499999999999997</v>
      </c>
      <c r="N201" s="3"/>
      <c r="O201" s="2"/>
    </row>
    <row r="202" spans="1:304" x14ac:dyDescent="0.35">
      <c r="A202" s="4"/>
      <c r="B202" s="5"/>
      <c r="C202" s="17"/>
      <c r="D202" s="6"/>
      <c r="E202" s="6"/>
      <c r="F202" s="4"/>
      <c r="G202" s="4"/>
      <c r="H202" s="4"/>
      <c r="J202" s="6"/>
      <c r="K202" s="6"/>
      <c r="L202" s="24"/>
      <c r="N202" s="3"/>
      <c r="O202" s="2"/>
    </row>
    <row r="203" spans="1:304" x14ac:dyDescent="0.35">
      <c r="A203" s="4"/>
      <c r="B203" s="5"/>
      <c r="C203" s="17"/>
      <c r="D203" s="6"/>
      <c r="E203" s="6"/>
      <c r="F203" s="4"/>
      <c r="G203" s="4"/>
      <c r="H203" s="4"/>
      <c r="J203" s="6"/>
      <c r="K203" s="6"/>
      <c r="L203" s="24"/>
      <c r="N203" s="8"/>
      <c r="O203" s="2"/>
    </row>
    <row r="204" spans="1:304" x14ac:dyDescent="0.35">
      <c r="A204" s="4"/>
      <c r="B204" s="5"/>
      <c r="C204" s="17"/>
      <c r="D204" s="6"/>
      <c r="E204" s="6"/>
      <c r="F204" s="4"/>
      <c r="G204" s="4"/>
      <c r="H204" s="4"/>
      <c r="J204" s="6"/>
      <c r="K204" s="6"/>
      <c r="L204" s="24"/>
      <c r="N204" s="9"/>
      <c r="O204" s="2"/>
      <c r="KL204" s="8"/>
      <c r="KM204" s="8"/>
      <c r="KN204" s="8"/>
      <c r="KO204" s="8"/>
      <c r="KP204" s="8"/>
      <c r="KQ204" s="8"/>
      <c r="KR204" s="8"/>
    </row>
    <row r="205" spans="1:304" x14ac:dyDescent="0.35">
      <c r="A205" s="4"/>
      <c r="B205" s="5"/>
      <c r="C205" s="17"/>
      <c r="D205" s="6"/>
      <c r="E205" s="6"/>
      <c r="F205" s="4"/>
      <c r="G205" s="4"/>
      <c r="H205" s="4"/>
      <c r="J205" s="6"/>
      <c r="K205" s="6"/>
      <c r="L205" s="24"/>
      <c r="N205" s="3"/>
      <c r="O205" s="2"/>
    </row>
    <row r="206" spans="1:304" x14ac:dyDescent="0.35">
      <c r="A206" s="4"/>
      <c r="B206" s="5"/>
      <c r="C206" s="17"/>
      <c r="D206" s="6"/>
      <c r="E206" s="6"/>
      <c r="F206" s="4"/>
      <c r="G206" s="4"/>
      <c r="H206" s="4"/>
      <c r="J206" s="6"/>
      <c r="K206" s="6"/>
      <c r="L206" s="24"/>
      <c r="M206" s="21">
        <f>AVERAGE(M156:M205)</f>
        <v>3.6587922708661944E-2</v>
      </c>
      <c r="N206" s="3"/>
      <c r="O206" s="2"/>
    </row>
    <row r="207" spans="1:304" x14ac:dyDescent="0.35">
      <c r="A207" s="4"/>
      <c r="B207" s="5"/>
      <c r="C207" s="17"/>
      <c r="D207" s="6"/>
      <c r="E207" s="6"/>
      <c r="F207" s="4"/>
      <c r="G207" s="4"/>
      <c r="H207" s="4"/>
      <c r="J207" s="6"/>
      <c r="K207" s="6"/>
      <c r="L207" s="24"/>
      <c r="N207" s="3"/>
      <c r="O207" s="2"/>
      <c r="KL207" s="8"/>
      <c r="KM207" s="8"/>
      <c r="KN207" s="8"/>
      <c r="KO207" s="8"/>
      <c r="KP207" s="8"/>
      <c r="KQ207" s="8"/>
      <c r="KR207" s="8"/>
    </row>
    <row r="208" spans="1:304" x14ac:dyDescent="0.35">
      <c r="A208" s="4"/>
      <c r="B208" s="5"/>
      <c r="C208" s="19"/>
      <c r="D208" s="11"/>
      <c r="E208" s="11"/>
      <c r="F208" s="11"/>
      <c r="G208" s="11"/>
      <c r="H208" s="6"/>
      <c r="J208" s="11"/>
      <c r="K208" s="11"/>
      <c r="L208" s="25"/>
      <c r="M208" s="21">
        <f>AVERAGE(M64:M207)</f>
        <v>4.351868609670307E-2</v>
      </c>
      <c r="N208" s="3"/>
      <c r="O208" s="2"/>
    </row>
    <row r="209" spans="1:15" x14ac:dyDescent="0.35">
      <c r="A209" s="4"/>
      <c r="B209" s="5"/>
      <c r="C209" s="17"/>
      <c r="D209" s="6"/>
      <c r="E209" s="6"/>
      <c r="F209" s="11"/>
      <c r="G209" s="11"/>
      <c r="H209" s="6"/>
      <c r="J209" s="6"/>
      <c r="K209" s="6"/>
      <c r="L209" s="24"/>
      <c r="N209" s="3"/>
      <c r="O209" s="2"/>
    </row>
    <row r="210" spans="1:15" x14ac:dyDescent="0.35">
      <c r="A210" s="4"/>
      <c r="B210" s="5"/>
      <c r="C210" s="17"/>
      <c r="D210" s="6"/>
      <c r="E210" s="6"/>
      <c r="F210" s="6"/>
      <c r="G210" s="6"/>
      <c r="H210" s="6"/>
      <c r="J210" s="6"/>
      <c r="K210" s="6"/>
      <c r="L210" s="24"/>
      <c r="N210" s="3"/>
      <c r="O210" s="2"/>
    </row>
    <row r="211" spans="1:15" x14ac:dyDescent="0.35">
      <c r="A211" s="4"/>
      <c r="B211" s="5"/>
      <c r="C211" s="17"/>
      <c r="D211" s="6"/>
      <c r="E211" s="6"/>
      <c r="F211" s="6"/>
      <c r="G211" s="6"/>
      <c r="H211" s="6"/>
      <c r="J211" s="6"/>
      <c r="K211" s="9"/>
      <c r="L211" s="26"/>
      <c r="M211" s="22"/>
      <c r="N211" s="3"/>
      <c r="O211" s="2"/>
    </row>
    <row r="212" spans="1:15" x14ac:dyDescent="0.35">
      <c r="A212" s="4"/>
      <c r="B212" s="5"/>
      <c r="C212" s="17"/>
      <c r="D212" s="6"/>
      <c r="E212" s="6"/>
      <c r="F212" s="6"/>
      <c r="G212" s="6"/>
      <c r="H212" s="6"/>
      <c r="J212" s="6"/>
      <c r="K212" s="6"/>
      <c r="L212" s="24"/>
      <c r="N212" s="3"/>
      <c r="O212" s="2"/>
    </row>
    <row r="213" spans="1:15" x14ac:dyDescent="0.35">
      <c r="A213" s="4"/>
      <c r="B213" s="4"/>
      <c r="C213" s="17"/>
      <c r="D213" s="6"/>
      <c r="E213" s="6"/>
      <c r="F213" s="14"/>
      <c r="G213" s="14"/>
      <c r="H213" s="14"/>
      <c r="I213" s="14"/>
      <c r="J213" s="6"/>
      <c r="K213" s="6"/>
      <c r="L213" s="24"/>
      <c r="N213" s="3"/>
      <c r="O213" s="2"/>
    </row>
    <row r="214" spans="1:15" x14ac:dyDescent="0.35">
      <c r="A214" s="4"/>
      <c r="B214" s="4"/>
      <c r="C214" s="17"/>
      <c r="D214" s="6"/>
      <c r="E214" s="6"/>
      <c r="F214" s="14"/>
      <c r="G214" s="14"/>
      <c r="H214" s="14"/>
      <c r="I214" s="14"/>
      <c r="J214" s="6"/>
      <c r="K214" s="6"/>
      <c r="L214" s="24"/>
      <c r="N214" s="3"/>
      <c r="O214" s="2"/>
    </row>
    <row r="215" spans="1:15" x14ac:dyDescent="0.35">
      <c r="A215" s="4"/>
      <c r="B215" s="4"/>
      <c r="C215" s="17"/>
      <c r="D215" s="6"/>
      <c r="E215" s="6"/>
      <c r="F215" s="14"/>
      <c r="G215" s="14"/>
      <c r="H215" s="14"/>
      <c r="I215" s="14"/>
      <c r="J215" s="6"/>
      <c r="K215" s="6"/>
      <c r="L215" s="24"/>
      <c r="N215" s="3"/>
    </row>
    <row r="216" spans="1:15" x14ac:dyDescent="0.35">
      <c r="A216" s="4"/>
      <c r="B216" s="4"/>
      <c r="C216" s="17"/>
      <c r="D216" s="6"/>
      <c r="E216" s="6"/>
      <c r="F216" s="14"/>
      <c r="G216" s="14"/>
      <c r="H216" s="14"/>
      <c r="I216" s="14"/>
      <c r="J216" s="6"/>
      <c r="K216" s="6"/>
      <c r="L216" s="24"/>
      <c r="N216" s="3"/>
    </row>
    <row r="217" spans="1:15" x14ac:dyDescent="0.35">
      <c r="A217" s="4"/>
      <c r="B217" s="4"/>
      <c r="C217" s="17"/>
      <c r="D217" s="6"/>
      <c r="E217" s="6"/>
      <c r="F217" s="14"/>
      <c r="G217" s="14"/>
      <c r="H217" s="14"/>
      <c r="I217" s="14"/>
      <c r="J217" s="6"/>
      <c r="K217" s="6"/>
      <c r="L217" s="24"/>
      <c r="N217" s="3"/>
    </row>
    <row r="218" spans="1:15" x14ac:dyDescent="0.35">
      <c r="A218" s="4"/>
      <c r="B218" s="4"/>
      <c r="C218" s="17"/>
      <c r="D218" s="6"/>
      <c r="E218" s="6"/>
      <c r="F218" s="14"/>
      <c r="G218" s="14"/>
      <c r="H218" s="14"/>
      <c r="I218" s="14"/>
      <c r="J218" s="6"/>
      <c r="K218" s="6"/>
      <c r="L218" s="24"/>
      <c r="N218" s="3"/>
    </row>
    <row r="219" spans="1:15" x14ac:dyDescent="0.35">
      <c r="A219" s="4"/>
      <c r="B219" s="4"/>
      <c r="C219" s="17"/>
      <c r="D219" s="6"/>
      <c r="E219" s="6"/>
      <c r="F219" s="14"/>
      <c r="G219" s="14"/>
      <c r="H219" s="14"/>
      <c r="I219" s="14"/>
      <c r="J219" s="6"/>
      <c r="K219" s="6"/>
      <c r="L219" s="24"/>
      <c r="N219" s="3"/>
    </row>
    <row r="220" spans="1:15" x14ac:dyDescent="0.35">
      <c r="A220" s="4"/>
      <c r="B220" s="4"/>
      <c r="C220" s="17"/>
      <c r="D220" s="6"/>
      <c r="E220" s="6"/>
      <c r="F220" s="14"/>
      <c r="G220" s="14"/>
      <c r="H220" s="14"/>
      <c r="I220" s="14"/>
      <c r="J220" s="6"/>
      <c r="K220" s="6"/>
      <c r="L220" s="24"/>
      <c r="N220" s="3"/>
    </row>
    <row r="221" spans="1:15" x14ac:dyDescent="0.35">
      <c r="A221" s="4"/>
      <c r="B221" s="4"/>
      <c r="C221" s="17"/>
      <c r="D221" s="6"/>
      <c r="E221" s="6"/>
      <c r="F221" s="14"/>
      <c r="G221" s="14"/>
      <c r="H221" s="14"/>
      <c r="I221" s="14"/>
      <c r="J221" s="6"/>
      <c r="K221" s="6"/>
      <c r="L221" s="24"/>
      <c r="N221" s="3"/>
    </row>
    <row r="222" spans="1:15" x14ac:dyDescent="0.35">
      <c r="A222" s="4"/>
      <c r="B222" s="4"/>
      <c r="C222" s="17"/>
      <c r="D222" s="6"/>
      <c r="E222" s="6"/>
      <c r="F222" s="14"/>
      <c r="G222" s="14"/>
      <c r="H222" s="14"/>
      <c r="I222" s="14"/>
      <c r="J222" s="6"/>
      <c r="K222" s="6"/>
      <c r="L222" s="24"/>
      <c r="N222" s="3"/>
    </row>
    <row r="223" spans="1:15" x14ac:dyDescent="0.35">
      <c r="A223" s="4"/>
      <c r="B223" s="4"/>
      <c r="C223" s="17"/>
      <c r="D223" s="6"/>
      <c r="E223" s="6"/>
      <c r="F223" s="14"/>
      <c r="G223" s="14"/>
      <c r="H223" s="14"/>
      <c r="I223" s="14"/>
      <c r="J223" s="6"/>
      <c r="K223" s="6"/>
      <c r="L223" s="24"/>
      <c r="N223" s="3"/>
    </row>
    <row r="224" spans="1:15" x14ac:dyDescent="0.35">
      <c r="N224" s="3"/>
    </row>
  </sheetData>
  <sortState xmlns:xlrd2="http://schemas.microsoft.com/office/spreadsheetml/2017/richdata2" ref="A2:KR224">
    <sortCondition ref="A2:A224"/>
  </sortState>
  <conditionalFormatting sqref="A2:A211 L3:L204 G3:G207 J13:K80 C19:F52 H19:H80 C54:F80 H82:H144 C82:F149 H146:H158 C151:F158 C160:E160 C192:E192">
    <cfRule type="expression" dxfId="3" priority="3">
      <formula>MOD(ROW(),2)=0</formula>
    </cfRule>
  </conditionalFormatting>
  <conditionalFormatting sqref="C2:H2 C3:F6 H3:H6 C7:E7 C8:F11 H8:H11 C13:F17 H13:H17 C18:E18 C53:E53 C150:E150 F159 H160:H207 C161:F172 C173:E173 C174:F186 C187:E187 C188:F191 C193:F207 C208:H210 C211:E211 H211">
    <cfRule type="expression" dxfId="2" priority="4">
      <formula>MOD(ROW(),2)=0</formula>
    </cfRule>
  </conditionalFormatting>
  <conditionalFormatting sqref="J82:K158 J160:K204">
    <cfRule type="expression" dxfId="1" priority="1">
      <formula>MOD(ROW(),2)=0</formula>
    </cfRule>
  </conditionalFormatting>
  <conditionalFormatting sqref="J2:L2 J3:K11 J205:L211">
    <cfRule type="expression" dxfId="0" priority="2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Roscoe, Emily Elizabeth</dc:creator>
  <cp:lastModifiedBy>Mclaughlin, Christopher B</cp:lastModifiedBy>
  <cp:lastPrinted>2024-02-09T17:18:40Z</cp:lastPrinted>
  <dcterms:created xsi:type="dcterms:W3CDTF">2023-11-13T17:26:53Z</dcterms:created>
  <dcterms:modified xsi:type="dcterms:W3CDTF">2024-04-24T21:33:58Z</dcterms:modified>
</cp:coreProperties>
</file>